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mc:AlternateContent xmlns:mc="http://schemas.openxmlformats.org/markup-compatibility/2006">
    <mc:Choice Requires="x15">
      <x15ac:absPath xmlns:x15ac="http://schemas.microsoft.com/office/spreadsheetml/2010/11/ac" url="G:\Shared drives\Accounts\PO Data Services\PODS 006 - 2022 reporting\2. Content\Declaration template\"/>
    </mc:Choice>
  </mc:AlternateContent>
  <xr:revisionPtr revIDLastSave="0" documentId="13_ncr:1_{FB5F87BF-A98B-4C71-808B-F1E4DE89EEB3}" xr6:coauthVersionLast="47" xr6:coauthVersionMax="47" xr10:uidLastSave="{00000000-0000-0000-0000-000000000000}"/>
  <workbookProtection workbookAlgorithmName="SHA-512" workbookHashValue="dCVm3Cv9lTkB41VUaqQt5pYDFjxxSb/bDwZn0mdwsnunkg6kGE7o1aMgdAWV+ueCWIyTghHReNQSuqjNmc4/Uw==" workbookSaltValue="sj6+AKPGhduFL7AgC69awg==" workbookSpinCount="100000" lockStructure="1"/>
  <bookViews>
    <workbookView xWindow="2670" yWindow="-16320" windowWidth="29040" windowHeight="15840" xr2:uid="{00000000-000D-0000-FFFF-FFFF00000000}"/>
  </bookViews>
  <sheets>
    <sheet name="Aperçu" sheetId="1" r:id="rId1"/>
    <sheet name="Sommaire" sheetId="2" r:id="rId2"/>
    <sheet name="Validation" sheetId="3" r:id="rId3"/>
    <sheet name="1. Site de fabrication" sheetId="4" r:id="rId4"/>
    <sheet name="2. Produits inclus" sheetId="5" r:id="rId5"/>
    <sheet name="3. Module A Matière première" sheetId="6" r:id="rId6"/>
    <sheet name="4. Module B Ingrédients" sheetId="7" r:id="rId7"/>
    <sheet name="LookUps" sheetId="8" state="hidden" r:id="rId8"/>
  </sheets>
  <definedNames>
    <definedName name="Aldi">#REF!</definedName>
    <definedName name="Aldi_market">LookUps!#REF!</definedName>
    <definedName name="Ambient_dairy">LookUps!$AE$2:$AE$3</definedName>
    <definedName name="ASDA">LookUps!$K$2:$K$24</definedName>
    <definedName name="ASDa_market">LookUps!$Q$2</definedName>
    <definedName name="Baby">LookUps!$AM$2:$AM$5</definedName>
    <definedName name="Bake_off">LookUps!$AR$2:$AR$5</definedName>
    <definedName name="Basic">LookUps!$AH$2:$AH$3</definedName>
    <definedName name="Biscuits">LookUps!$AN$2:$AN$4</definedName>
    <definedName name="Bread">LookUps!$AP$2:$AP$5</definedName>
    <definedName name="Bread_decentral">LookUps!$AQ$2:$AQ$6</definedName>
    <definedName name="Category_map">LookUps!$K$2:$L$32</definedName>
    <definedName name="Certification">LookUps!$D$2:$D$7</definedName>
    <definedName name="Certified">LookUps!$C$2:$C$3</definedName>
    <definedName name="Change">LookUps!$N$2:$N$4</definedName>
    <definedName name="Chilled_Cheese">LookUps!$AB$2</definedName>
    <definedName name="Chilled_Dairy">LookUps!$AA$2:$AA$6</definedName>
    <definedName name="Chilled_Delicatessen">LookUps!$AC$2:$AC$8</definedName>
    <definedName name="Chilled_Meat">LookUps!$Z$2:$Z$8</definedName>
    <definedName name="Confectionery">LookUps!$AO$2:$AO$8</definedName>
    <definedName name="Convenience">LookUps!$AT$2:$AT$4</definedName>
    <definedName name="Coop">#REF!</definedName>
    <definedName name="Coop_market">LookUps!$W$2</definedName>
    <definedName name="Cosmetics">LookUps!$AV$2:$AV$8</definedName>
    <definedName name="Delicatessen">LookUps!$AF$2:$AF$4</definedName>
    <definedName name="Fish">LookUps!$BA$2</definedName>
    <definedName name="Frozen_Food">LookUps!$Y$2:$Y$9</definedName>
    <definedName name="Household">LookUps!$AX$2</definedName>
    <definedName name="Lidl">#REF!</definedName>
    <definedName name="Lidl_market">LookUps!$S$2:$S$36</definedName>
    <definedName name="M_S">#REF!</definedName>
    <definedName name="M_S_market">LookUps!$T$2</definedName>
    <definedName name="Meat">LookUps!$AZ$2:$AZ$5</definedName>
    <definedName name="Milk_based">LookUps!$AD$2:$AD$4</definedName>
    <definedName name="Module">LookUps!$G$2:$G$3</definedName>
    <definedName name="Module_A">'3. Module A Matière première'!$D$8:$XFC$45</definedName>
    <definedName name="Module_B">'4. Module B Ingrédients'!$D$8:$XFD$1195</definedName>
    <definedName name="Morrisons">#REF!</definedName>
    <definedName name="Morrisons_market">LookUps!$U$2</definedName>
    <definedName name="Non_food">LookUps!$BB$2</definedName>
    <definedName name="Oils">LookUps!$AG$2</definedName>
    <definedName name="OTC">LookUps!$AS$2:$AS$4</definedName>
    <definedName name="Palm_reasons">LookUps!$M$2:$M$6</definedName>
    <definedName name="Palm_type">LookUps!$F$2:$F$6</definedName>
    <definedName name="Pet">LookUps!$AU$2:$AU$6</definedName>
    <definedName name="Poultry">LookUps!$AY$2:$AY$4</definedName>
    <definedName name="Product_Info">'2. Produits inclus'!$D$6:$P$1029</definedName>
    <definedName name="Products">LookUps!$I$2:$I$18</definedName>
    <definedName name="Ready_meals">LookUps!$AL$2:$AL$3</definedName>
    <definedName name="Retail_list" localSheetId="2">#REF!</definedName>
    <definedName name="Retail_list">#REF!</definedName>
    <definedName name="Retailer">LookUps!$A$2:$B$12</definedName>
    <definedName name="Retailers">LookUps!$A$2:$A$12</definedName>
    <definedName name="Sainsburys">#REF!</definedName>
    <definedName name="Sainsburys_market">LookUps!$V$2</definedName>
    <definedName name="Simple">LookUps!$H$2:$H$3</definedName>
    <definedName name="Site_name">#REF!</definedName>
    <definedName name="Site_Reference">#REF!</definedName>
    <definedName name="Soup">LookUps!$AJ$2:$AJ$4</definedName>
    <definedName name="Spreads">LookUps!$AJ$2:$AJ$4</definedName>
    <definedName name="Tesco">#REF!</definedName>
    <definedName name="Tesco_market">LookUps!$R$2:$R$9</definedName>
    <definedName name="Threshold" localSheetId="2">#REF!</definedName>
    <definedName name="Threshold">#REF!</definedName>
    <definedName name="Tinned_fish">LookUps!$AK$2</definedName>
    <definedName name="Type">LookUps!$E$2:$E$3</definedName>
    <definedName name="unit">LookUps!$O$2:$O$4</definedName>
    <definedName name="Waitrose">#REF!</definedName>
    <definedName name="Waitrose_market">LookUps!$X$2</definedName>
    <definedName name="Washing">LookUps!$AW$2:$AW$5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91" i="2" l="1"/>
  <c r="J90" i="2"/>
  <c r="J89" i="2"/>
  <c r="J88" i="2"/>
  <c r="J87" i="2"/>
  <c r="J81" i="2"/>
  <c r="J80" i="2"/>
  <c r="J79" i="2"/>
  <c r="J78" i="2"/>
  <c r="J77" i="2"/>
  <c r="J71" i="2"/>
  <c r="J70" i="2"/>
  <c r="J69" i="2"/>
  <c r="J68" i="2"/>
  <c r="J67" i="2"/>
  <c r="J61" i="2"/>
  <c r="J60" i="2"/>
  <c r="J59" i="2"/>
  <c r="J58" i="2"/>
  <c r="J57" i="2"/>
  <c r="J51" i="2"/>
  <c r="J50" i="2"/>
  <c r="J49" i="2"/>
  <c r="J48" i="2"/>
  <c r="J47" i="2"/>
  <c r="J41" i="2"/>
  <c r="J40" i="2"/>
  <c r="J39" i="2"/>
  <c r="J38" i="2"/>
  <c r="J37" i="2"/>
  <c r="J31" i="2"/>
  <c r="J30" i="2"/>
  <c r="J29" i="2"/>
  <c r="J28" i="2"/>
  <c r="J27" i="2"/>
  <c r="J21" i="2"/>
  <c r="J20" i="2"/>
  <c r="J19" i="2"/>
  <c r="J18" i="2"/>
  <c r="J17" i="2"/>
  <c r="J11" i="2"/>
  <c r="J10" i="2"/>
  <c r="J9" i="2"/>
  <c r="J8" i="2"/>
  <c r="J7" i="2"/>
  <c r="I91" i="2"/>
  <c r="I90" i="2"/>
  <c r="I89" i="2"/>
  <c r="I88" i="2"/>
  <c r="I87" i="2"/>
  <c r="I81" i="2"/>
  <c r="I80" i="2"/>
  <c r="I79" i="2"/>
  <c r="I78" i="2"/>
  <c r="I77" i="2"/>
  <c r="I71" i="2"/>
  <c r="I70" i="2"/>
  <c r="I69" i="2"/>
  <c r="I68" i="2"/>
  <c r="I67" i="2"/>
  <c r="I61" i="2"/>
  <c r="I60" i="2"/>
  <c r="I59" i="2"/>
  <c r="I58" i="2"/>
  <c r="I57" i="2"/>
  <c r="I51" i="2"/>
  <c r="I50" i="2"/>
  <c r="I49" i="2"/>
  <c r="I48" i="2"/>
  <c r="I47" i="2"/>
  <c r="I41" i="2"/>
  <c r="I40" i="2"/>
  <c r="I39" i="2"/>
  <c r="I38" i="2"/>
  <c r="I37" i="2"/>
  <c r="I31" i="2"/>
  <c r="I30" i="2"/>
  <c r="I29" i="2"/>
  <c r="I28" i="2"/>
  <c r="I27" i="2"/>
  <c r="I21" i="2"/>
  <c r="I20" i="2"/>
  <c r="I19" i="2"/>
  <c r="I18" i="2"/>
  <c r="I17" i="2"/>
  <c r="I11" i="2"/>
  <c r="I10" i="2"/>
  <c r="I9" i="2"/>
  <c r="I8" i="2"/>
  <c r="I7" i="2"/>
  <c r="H91" i="2"/>
  <c r="H90" i="2"/>
  <c r="H89" i="2"/>
  <c r="H88" i="2"/>
  <c r="H87" i="2"/>
  <c r="H81" i="2"/>
  <c r="H80" i="2"/>
  <c r="H79" i="2"/>
  <c r="H78" i="2"/>
  <c r="H77" i="2"/>
  <c r="H71" i="2"/>
  <c r="H70" i="2"/>
  <c r="H69" i="2"/>
  <c r="H68" i="2"/>
  <c r="H67" i="2"/>
  <c r="H61" i="2"/>
  <c r="H60" i="2"/>
  <c r="H59" i="2"/>
  <c r="H58" i="2"/>
  <c r="H57" i="2"/>
  <c r="H51" i="2"/>
  <c r="H50" i="2"/>
  <c r="H49" i="2"/>
  <c r="H48" i="2"/>
  <c r="H47" i="2"/>
  <c r="H41" i="2"/>
  <c r="H40" i="2"/>
  <c r="H39" i="2"/>
  <c r="H38" i="2"/>
  <c r="H37" i="2"/>
  <c r="H31" i="2"/>
  <c r="H30" i="2"/>
  <c r="H29" i="2"/>
  <c r="H28" i="2"/>
  <c r="H27" i="2"/>
  <c r="H21" i="2"/>
  <c r="H20" i="2"/>
  <c r="H19" i="2"/>
  <c r="H18" i="2"/>
  <c r="H17" i="2"/>
  <c r="H11" i="2"/>
  <c r="H10" i="2"/>
  <c r="H9" i="2"/>
  <c r="H8" i="2"/>
  <c r="H7" i="2"/>
  <c r="G91" i="2"/>
  <c r="G90" i="2"/>
  <c r="G89" i="2"/>
  <c r="G88" i="2"/>
  <c r="G87" i="2"/>
  <c r="G81" i="2"/>
  <c r="G80" i="2"/>
  <c r="G79" i="2"/>
  <c r="G78" i="2"/>
  <c r="G77" i="2"/>
  <c r="G71" i="2"/>
  <c r="G70" i="2"/>
  <c r="G69" i="2"/>
  <c r="G68" i="2"/>
  <c r="G67" i="2"/>
  <c r="G61" i="2"/>
  <c r="G60" i="2"/>
  <c r="G59" i="2"/>
  <c r="G58" i="2"/>
  <c r="G57" i="2"/>
  <c r="G51" i="2"/>
  <c r="G50" i="2"/>
  <c r="G49" i="2"/>
  <c r="G48" i="2"/>
  <c r="G47" i="2"/>
  <c r="G41" i="2"/>
  <c r="G40" i="2"/>
  <c r="G39" i="2"/>
  <c r="G38" i="2"/>
  <c r="G37" i="2"/>
  <c r="G31" i="2"/>
  <c r="G30" i="2"/>
  <c r="G29" i="2"/>
  <c r="G28" i="2"/>
  <c r="G27" i="2"/>
  <c r="G21" i="2"/>
  <c r="G20" i="2"/>
  <c r="G19" i="2"/>
  <c r="G18" i="2"/>
  <c r="G17" i="2"/>
  <c r="G11" i="2"/>
  <c r="G10" i="2"/>
  <c r="G9" i="2"/>
  <c r="G8" i="2"/>
  <c r="G7" i="2"/>
  <c r="F91" i="2"/>
  <c r="F90" i="2"/>
  <c r="F89" i="2"/>
  <c r="F88" i="2"/>
  <c r="F87" i="2"/>
  <c r="F81" i="2"/>
  <c r="F80" i="2"/>
  <c r="F79" i="2"/>
  <c r="F78" i="2"/>
  <c r="F77" i="2"/>
  <c r="F71" i="2"/>
  <c r="F70" i="2"/>
  <c r="F69" i="2"/>
  <c r="F68" i="2"/>
  <c r="F67" i="2"/>
  <c r="F61" i="2"/>
  <c r="F60" i="2"/>
  <c r="F59" i="2"/>
  <c r="F58" i="2"/>
  <c r="F57" i="2"/>
  <c r="F51" i="2"/>
  <c r="F50" i="2"/>
  <c r="F49" i="2"/>
  <c r="F48" i="2"/>
  <c r="F47" i="2"/>
  <c r="F41" i="2"/>
  <c r="F40" i="2"/>
  <c r="F39" i="2"/>
  <c r="F38" i="2"/>
  <c r="F37" i="2"/>
  <c r="F31" i="2"/>
  <c r="F30" i="2"/>
  <c r="F29" i="2"/>
  <c r="F28" i="2"/>
  <c r="F27" i="2"/>
  <c r="F21" i="2"/>
  <c r="F20" i="2"/>
  <c r="F19" i="2"/>
  <c r="F18" i="2"/>
  <c r="F17" i="2"/>
  <c r="F11" i="2"/>
  <c r="F10" i="2"/>
  <c r="F9" i="2"/>
  <c r="F8" i="2"/>
  <c r="F7" i="2"/>
  <c r="E91" i="2"/>
  <c r="E90" i="2"/>
  <c r="E89" i="2"/>
  <c r="E88" i="2"/>
  <c r="E87" i="2"/>
  <c r="E81" i="2"/>
  <c r="E80" i="2"/>
  <c r="E79" i="2"/>
  <c r="E78" i="2"/>
  <c r="E77" i="2"/>
  <c r="E71" i="2"/>
  <c r="E70" i="2"/>
  <c r="E69" i="2"/>
  <c r="E68" i="2"/>
  <c r="E67" i="2"/>
  <c r="E61" i="2"/>
  <c r="E60" i="2"/>
  <c r="E59" i="2"/>
  <c r="E58" i="2"/>
  <c r="E57" i="2"/>
  <c r="E51" i="2"/>
  <c r="E50" i="2"/>
  <c r="E49" i="2"/>
  <c r="E48" i="2"/>
  <c r="E47" i="2"/>
  <c r="E41" i="2"/>
  <c r="E40" i="2"/>
  <c r="E39" i="2"/>
  <c r="E38" i="2"/>
  <c r="E37" i="2"/>
  <c r="E31" i="2"/>
  <c r="E30" i="2"/>
  <c r="E29" i="2"/>
  <c r="E28" i="2"/>
  <c r="E27" i="2"/>
  <c r="E21" i="2"/>
  <c r="E20" i="2"/>
  <c r="E19" i="2"/>
  <c r="E18" i="2"/>
  <c r="E17" i="2"/>
  <c r="E11" i="2"/>
  <c r="E10" i="2"/>
  <c r="E9" i="2"/>
  <c r="E8" i="2"/>
  <c r="E7" i="2"/>
  <c r="V13" i="7"/>
  <c r="V14" i="7"/>
  <c r="V15" i="7"/>
  <c r="V16" i="7"/>
  <c r="V17" i="7"/>
  <c r="V18" i="7"/>
  <c r="V19" i="7"/>
  <c r="V20" i="7"/>
  <c r="V21" i="7"/>
  <c r="V22" i="7"/>
  <c r="V23" i="7"/>
  <c r="V24" i="7"/>
  <c r="V25" i="7"/>
  <c r="V26" i="7"/>
  <c r="V27" i="7"/>
  <c r="V28" i="7"/>
  <c r="V29" i="7"/>
  <c r="V30" i="7"/>
  <c r="V31" i="7"/>
  <c r="V32" i="7"/>
  <c r="V33" i="7"/>
  <c r="V34" i="7"/>
  <c r="V35" i="7"/>
  <c r="V36" i="7"/>
  <c r="V37" i="7"/>
  <c r="V38" i="7"/>
  <c r="V39" i="7"/>
  <c r="V40" i="7"/>
  <c r="V41" i="7"/>
  <c r="V42" i="7"/>
  <c r="V43" i="7"/>
  <c r="V44" i="7"/>
  <c r="V45" i="7"/>
  <c r="V46" i="7"/>
  <c r="V47" i="7"/>
  <c r="V48" i="7"/>
  <c r="V49" i="7"/>
  <c r="V50" i="7"/>
  <c r="V51" i="7"/>
  <c r="V52" i="7"/>
  <c r="V53" i="7"/>
  <c r="V54" i="7"/>
  <c r="V55" i="7"/>
  <c r="V56" i="7"/>
  <c r="V57" i="7"/>
  <c r="V58" i="7"/>
  <c r="V59" i="7"/>
  <c r="V60" i="7"/>
  <c r="V61" i="7"/>
  <c r="V62" i="7"/>
  <c r="V63" i="7"/>
  <c r="V64" i="7"/>
  <c r="V65" i="7"/>
  <c r="V66" i="7"/>
  <c r="V67" i="7"/>
  <c r="V68" i="7"/>
  <c r="V69" i="7"/>
  <c r="V70" i="7"/>
  <c r="V71" i="7"/>
  <c r="V72" i="7"/>
  <c r="V73" i="7"/>
  <c r="V74" i="7"/>
  <c r="V75" i="7"/>
  <c r="V76" i="7"/>
  <c r="V77" i="7"/>
  <c r="V78" i="7"/>
  <c r="V79" i="7"/>
  <c r="V80" i="7"/>
  <c r="V81" i="7"/>
  <c r="V82" i="7"/>
  <c r="V83" i="7"/>
  <c r="V84" i="7"/>
  <c r="V85" i="7"/>
  <c r="V86" i="7"/>
  <c r="V87" i="7"/>
  <c r="V88" i="7"/>
  <c r="V89" i="7"/>
  <c r="V90" i="7"/>
  <c r="V91" i="7"/>
  <c r="V92" i="7"/>
  <c r="V93" i="7"/>
  <c r="V94" i="7"/>
  <c r="V95" i="7"/>
  <c r="V96" i="7"/>
  <c r="V97" i="7"/>
  <c r="V98" i="7"/>
  <c r="V99" i="7"/>
  <c r="V100" i="7"/>
  <c r="V101" i="7"/>
  <c r="V102" i="7"/>
  <c r="V103" i="7"/>
  <c r="V104" i="7"/>
  <c r="V105" i="7"/>
  <c r="V106" i="7"/>
  <c r="V107" i="7"/>
  <c r="V108" i="7"/>
  <c r="V109" i="7"/>
  <c r="V110" i="7"/>
  <c r="V111" i="7"/>
  <c r="V112" i="7"/>
  <c r="V113" i="7"/>
  <c r="V114" i="7"/>
  <c r="V115" i="7"/>
  <c r="V116" i="7"/>
  <c r="V117" i="7"/>
  <c r="V118" i="7"/>
  <c r="V119" i="7"/>
  <c r="V120" i="7"/>
  <c r="V121" i="7"/>
  <c r="V122" i="7"/>
  <c r="V123" i="7"/>
  <c r="V124" i="7"/>
  <c r="V125" i="7"/>
  <c r="V126" i="7"/>
  <c r="V127" i="7"/>
  <c r="V128" i="7"/>
  <c r="V129" i="7"/>
  <c r="V130" i="7"/>
  <c r="V131" i="7"/>
  <c r="V132" i="7"/>
  <c r="V133" i="7"/>
  <c r="V134" i="7"/>
  <c r="V135" i="7"/>
  <c r="V136" i="7"/>
  <c r="V137" i="7"/>
  <c r="V138" i="7"/>
  <c r="V139" i="7"/>
  <c r="V140" i="7"/>
  <c r="V141" i="7"/>
  <c r="V142" i="7"/>
  <c r="V143" i="7"/>
  <c r="V144" i="7"/>
  <c r="V145" i="7"/>
  <c r="V146" i="7"/>
  <c r="V147" i="7"/>
  <c r="V148" i="7"/>
  <c r="V149" i="7"/>
  <c r="V150" i="7"/>
  <c r="V151" i="7"/>
  <c r="V152" i="7"/>
  <c r="V153" i="7"/>
  <c r="V154" i="7"/>
  <c r="V155" i="7"/>
  <c r="V156" i="7"/>
  <c r="V157" i="7"/>
  <c r="V158" i="7"/>
  <c r="V159" i="7"/>
  <c r="V160" i="7"/>
  <c r="V161" i="7"/>
  <c r="V162" i="7"/>
  <c r="V163" i="7"/>
  <c r="V164" i="7"/>
  <c r="V165" i="7"/>
  <c r="V166" i="7"/>
  <c r="V167" i="7"/>
  <c r="V168" i="7"/>
  <c r="V169" i="7"/>
  <c r="V170" i="7"/>
  <c r="V171" i="7"/>
  <c r="V172" i="7"/>
  <c r="V173" i="7"/>
  <c r="V174" i="7"/>
  <c r="V175" i="7"/>
  <c r="V176" i="7"/>
  <c r="V177" i="7"/>
  <c r="V178" i="7"/>
  <c r="V179" i="7"/>
  <c r="V180" i="7"/>
  <c r="V181" i="7"/>
  <c r="V182" i="7"/>
  <c r="V183" i="7"/>
  <c r="V184" i="7"/>
  <c r="V185" i="7"/>
  <c r="V186" i="7"/>
  <c r="V187" i="7"/>
  <c r="V188" i="7"/>
  <c r="V189" i="7"/>
  <c r="V190" i="7"/>
  <c r="V191" i="7"/>
  <c r="V192" i="7"/>
  <c r="V193" i="7"/>
  <c r="V194" i="7"/>
  <c r="V195" i="7"/>
  <c r="V196" i="7"/>
  <c r="V197" i="7"/>
  <c r="V198" i="7"/>
  <c r="V199" i="7"/>
  <c r="V200" i="7"/>
  <c r="V201" i="7"/>
  <c r="V202" i="7"/>
  <c r="V203" i="7"/>
  <c r="V204" i="7"/>
  <c r="V205" i="7"/>
  <c r="V206" i="7"/>
  <c r="V207" i="7"/>
  <c r="V208" i="7"/>
  <c r="V209" i="7"/>
  <c r="V210" i="7"/>
  <c r="V211" i="7"/>
  <c r="V212" i="7"/>
  <c r="V213" i="7"/>
  <c r="V214" i="7"/>
  <c r="V215" i="7"/>
  <c r="V216" i="7"/>
  <c r="V217" i="7"/>
  <c r="V218" i="7"/>
  <c r="V219" i="7"/>
  <c r="V220" i="7"/>
  <c r="V221" i="7"/>
  <c r="V222" i="7"/>
  <c r="V223" i="7"/>
  <c r="V224" i="7"/>
  <c r="V225" i="7"/>
  <c r="V226" i="7"/>
  <c r="V227" i="7"/>
  <c r="V228" i="7"/>
  <c r="V229" i="7"/>
  <c r="V230" i="7"/>
  <c r="V231" i="7"/>
  <c r="V232" i="7"/>
  <c r="V233" i="7"/>
  <c r="V234" i="7"/>
  <c r="V235" i="7"/>
  <c r="V236" i="7"/>
  <c r="V237" i="7"/>
  <c r="V238" i="7"/>
  <c r="V239" i="7"/>
  <c r="V240" i="7"/>
  <c r="V241" i="7"/>
  <c r="V242" i="7"/>
  <c r="V243" i="7"/>
  <c r="V244" i="7"/>
  <c r="V245" i="7"/>
  <c r="V246" i="7"/>
  <c r="V247" i="7"/>
  <c r="V248" i="7"/>
  <c r="V249" i="7"/>
  <c r="V250" i="7"/>
  <c r="V251" i="7"/>
  <c r="V252" i="7"/>
  <c r="V253" i="7"/>
  <c r="V254" i="7"/>
  <c r="V255" i="7"/>
  <c r="V256" i="7"/>
  <c r="V257" i="7"/>
  <c r="V258" i="7"/>
  <c r="V259" i="7"/>
  <c r="V260" i="7"/>
  <c r="V261" i="7"/>
  <c r="V262" i="7"/>
  <c r="V263" i="7"/>
  <c r="V264" i="7"/>
  <c r="V265" i="7"/>
  <c r="V266" i="7"/>
  <c r="V267" i="7"/>
  <c r="V268" i="7"/>
  <c r="V269" i="7"/>
  <c r="V270" i="7"/>
  <c r="V271" i="7"/>
  <c r="V272" i="7"/>
  <c r="V273" i="7"/>
  <c r="V274" i="7"/>
  <c r="V275" i="7"/>
  <c r="V276" i="7"/>
  <c r="V277" i="7"/>
  <c r="V278" i="7"/>
  <c r="V279" i="7"/>
  <c r="V280" i="7"/>
  <c r="V281" i="7"/>
  <c r="V282" i="7"/>
  <c r="V283" i="7"/>
  <c r="V284" i="7"/>
  <c r="V285" i="7"/>
  <c r="V286" i="7"/>
  <c r="V287" i="7"/>
  <c r="V288" i="7"/>
  <c r="V289" i="7"/>
  <c r="V290" i="7"/>
  <c r="V291" i="7"/>
  <c r="V292" i="7"/>
  <c r="V293" i="7"/>
  <c r="V294" i="7"/>
  <c r="V295" i="7"/>
  <c r="V296" i="7"/>
  <c r="V297" i="7"/>
  <c r="V298" i="7"/>
  <c r="V299" i="7"/>
  <c r="V300" i="7"/>
  <c r="V301" i="7"/>
  <c r="V302" i="7"/>
  <c r="V303" i="7"/>
  <c r="V304" i="7"/>
  <c r="V305" i="7"/>
  <c r="V306" i="7"/>
  <c r="V307" i="7"/>
  <c r="V308" i="7"/>
  <c r="V309" i="7"/>
  <c r="V310" i="7"/>
  <c r="V311" i="7"/>
  <c r="V312" i="7"/>
  <c r="V313" i="7"/>
  <c r="V314" i="7"/>
  <c r="V315" i="7"/>
  <c r="V316" i="7"/>
  <c r="V317" i="7"/>
  <c r="V318" i="7"/>
  <c r="V319" i="7"/>
  <c r="V320" i="7"/>
  <c r="V321" i="7"/>
  <c r="V322" i="7"/>
  <c r="V323" i="7"/>
  <c r="V324" i="7"/>
  <c r="V325" i="7"/>
  <c r="V326" i="7"/>
  <c r="V327" i="7"/>
  <c r="V328" i="7"/>
  <c r="V329" i="7"/>
  <c r="V330" i="7"/>
  <c r="V331" i="7"/>
  <c r="V332" i="7"/>
  <c r="V333" i="7"/>
  <c r="V334" i="7"/>
  <c r="V335" i="7"/>
  <c r="V336" i="7"/>
  <c r="V337" i="7"/>
  <c r="V338" i="7"/>
  <c r="V339" i="7"/>
  <c r="V340" i="7"/>
  <c r="V341" i="7"/>
  <c r="V342" i="7"/>
  <c r="V343" i="7"/>
  <c r="V344" i="7"/>
  <c r="V345" i="7"/>
  <c r="V346" i="7"/>
  <c r="V347" i="7"/>
  <c r="V348" i="7"/>
  <c r="V349" i="7"/>
  <c r="V350" i="7"/>
  <c r="V351" i="7"/>
  <c r="V352" i="7"/>
  <c r="V353" i="7"/>
  <c r="V354" i="7"/>
  <c r="V355" i="7"/>
  <c r="V356" i="7"/>
  <c r="V357" i="7"/>
  <c r="V358" i="7"/>
  <c r="V359" i="7"/>
  <c r="V360" i="7"/>
  <c r="V361" i="7"/>
  <c r="V362" i="7"/>
  <c r="V363" i="7"/>
  <c r="V364" i="7"/>
  <c r="V365" i="7"/>
  <c r="V366" i="7"/>
  <c r="V367" i="7"/>
  <c r="V368" i="7"/>
  <c r="V369" i="7"/>
  <c r="V370" i="7"/>
  <c r="V371" i="7"/>
  <c r="V372" i="7"/>
  <c r="V373" i="7"/>
  <c r="V374" i="7"/>
  <c r="V375" i="7"/>
  <c r="V376" i="7"/>
  <c r="V377" i="7"/>
  <c r="V378" i="7"/>
  <c r="V379" i="7"/>
  <c r="V380" i="7"/>
  <c r="V381" i="7"/>
  <c r="V382" i="7"/>
  <c r="V383" i="7"/>
  <c r="V384" i="7"/>
  <c r="V385" i="7"/>
  <c r="V386" i="7"/>
  <c r="V387" i="7"/>
  <c r="V388" i="7"/>
  <c r="V389" i="7"/>
  <c r="V390" i="7"/>
  <c r="V391" i="7"/>
  <c r="V392" i="7"/>
  <c r="V393" i="7"/>
  <c r="V394" i="7"/>
  <c r="V395" i="7"/>
  <c r="V396" i="7"/>
  <c r="V397" i="7"/>
  <c r="V398" i="7"/>
  <c r="V399" i="7"/>
  <c r="V400" i="7"/>
  <c r="V401" i="7"/>
  <c r="V402" i="7"/>
  <c r="V403" i="7"/>
  <c r="V404" i="7"/>
  <c r="V405" i="7"/>
  <c r="V406" i="7"/>
  <c r="V407" i="7"/>
  <c r="V408" i="7"/>
  <c r="V409" i="7"/>
  <c r="V410" i="7"/>
  <c r="V411" i="7"/>
  <c r="V412" i="7"/>
  <c r="V413" i="7"/>
  <c r="V414" i="7"/>
  <c r="V415" i="7"/>
  <c r="V416" i="7"/>
  <c r="V417" i="7"/>
  <c r="V418" i="7"/>
  <c r="V419" i="7"/>
  <c r="V420" i="7"/>
  <c r="V421" i="7"/>
  <c r="V422" i="7"/>
  <c r="V423" i="7"/>
  <c r="V424" i="7"/>
  <c r="V425" i="7"/>
  <c r="V426" i="7"/>
  <c r="V427" i="7"/>
  <c r="V428" i="7"/>
  <c r="V429" i="7"/>
  <c r="V430" i="7"/>
  <c r="V431" i="7"/>
  <c r="V432" i="7"/>
  <c r="V433" i="7"/>
  <c r="V434" i="7"/>
  <c r="V435" i="7"/>
  <c r="V436" i="7"/>
  <c r="V437" i="7"/>
  <c r="V438" i="7"/>
  <c r="V439" i="7"/>
  <c r="V440" i="7"/>
  <c r="V441" i="7"/>
  <c r="V442" i="7"/>
  <c r="V443" i="7"/>
  <c r="V444" i="7"/>
  <c r="V445" i="7"/>
  <c r="V446" i="7"/>
  <c r="V447" i="7"/>
  <c r="V448" i="7"/>
  <c r="V449" i="7"/>
  <c r="V450" i="7"/>
  <c r="V451" i="7"/>
  <c r="V452" i="7"/>
  <c r="V453" i="7"/>
  <c r="V454" i="7"/>
  <c r="V455" i="7"/>
  <c r="V456" i="7"/>
  <c r="V457" i="7"/>
  <c r="V458" i="7"/>
  <c r="V459" i="7"/>
  <c r="V460" i="7"/>
  <c r="V461" i="7"/>
  <c r="V462" i="7"/>
  <c r="V463" i="7"/>
  <c r="V464" i="7"/>
  <c r="V465" i="7"/>
  <c r="V466" i="7"/>
  <c r="V467" i="7"/>
  <c r="V468" i="7"/>
  <c r="V469" i="7"/>
  <c r="V470" i="7"/>
  <c r="V471" i="7"/>
  <c r="V472" i="7"/>
  <c r="V473" i="7"/>
  <c r="V474" i="7"/>
  <c r="V475" i="7"/>
  <c r="V476" i="7"/>
  <c r="V477" i="7"/>
  <c r="V478" i="7"/>
  <c r="V479" i="7"/>
  <c r="V480" i="7"/>
  <c r="V481" i="7"/>
  <c r="V482" i="7"/>
  <c r="V483" i="7"/>
  <c r="V484" i="7"/>
  <c r="V485" i="7"/>
  <c r="V486" i="7"/>
  <c r="V487" i="7"/>
  <c r="V488" i="7"/>
  <c r="V489" i="7"/>
  <c r="V490" i="7"/>
  <c r="V491" i="7"/>
  <c r="V492" i="7"/>
  <c r="V493" i="7"/>
  <c r="V494" i="7"/>
  <c r="V495" i="7"/>
  <c r="V496" i="7"/>
  <c r="V497" i="7"/>
  <c r="V498" i="7"/>
  <c r="V499" i="7"/>
  <c r="V500" i="7"/>
  <c r="V501" i="7"/>
  <c r="V502" i="7"/>
  <c r="V503" i="7"/>
  <c r="V504" i="7"/>
  <c r="V505" i="7"/>
  <c r="V506" i="7"/>
  <c r="V507" i="7"/>
  <c r="V508" i="7"/>
  <c r="V509" i="7"/>
  <c r="V510" i="7"/>
  <c r="V511" i="7"/>
  <c r="V512" i="7"/>
  <c r="V513" i="7"/>
  <c r="V514" i="7"/>
  <c r="V515" i="7"/>
  <c r="V516" i="7"/>
  <c r="V517" i="7"/>
  <c r="V518" i="7"/>
  <c r="V519" i="7"/>
  <c r="V520" i="7"/>
  <c r="V521" i="7"/>
  <c r="V522" i="7"/>
  <c r="V523" i="7"/>
  <c r="V524" i="7"/>
  <c r="V525" i="7"/>
  <c r="V526" i="7"/>
  <c r="V527" i="7"/>
  <c r="V528" i="7"/>
  <c r="V529" i="7"/>
  <c r="V530" i="7"/>
  <c r="V531" i="7"/>
  <c r="V532" i="7"/>
  <c r="V533" i="7"/>
  <c r="V534" i="7"/>
  <c r="V535" i="7"/>
  <c r="V536" i="7"/>
  <c r="V537" i="7"/>
  <c r="V538" i="7"/>
  <c r="V539" i="7"/>
  <c r="V540" i="7"/>
  <c r="V541" i="7"/>
  <c r="V542" i="7"/>
  <c r="V543" i="7"/>
  <c r="V544" i="7"/>
  <c r="V545" i="7"/>
  <c r="V546" i="7"/>
  <c r="V547" i="7"/>
  <c r="V548" i="7"/>
  <c r="V549" i="7"/>
  <c r="V550" i="7"/>
  <c r="V551" i="7"/>
  <c r="V552" i="7"/>
  <c r="V553" i="7"/>
  <c r="V554" i="7"/>
  <c r="V555" i="7"/>
  <c r="V556" i="7"/>
  <c r="V557" i="7"/>
  <c r="V558" i="7"/>
  <c r="V559" i="7"/>
  <c r="V560" i="7"/>
  <c r="V561" i="7"/>
  <c r="V562" i="7"/>
  <c r="V563" i="7"/>
  <c r="V564" i="7"/>
  <c r="V565" i="7"/>
  <c r="V566" i="7"/>
  <c r="V567" i="7"/>
  <c r="V568" i="7"/>
  <c r="V569" i="7"/>
  <c r="V570" i="7"/>
  <c r="V571" i="7"/>
  <c r="V572" i="7"/>
  <c r="V573" i="7"/>
  <c r="V574" i="7"/>
  <c r="V575" i="7"/>
  <c r="V576" i="7"/>
  <c r="V577" i="7"/>
  <c r="V578" i="7"/>
  <c r="V579" i="7"/>
  <c r="V580" i="7"/>
  <c r="V581" i="7"/>
  <c r="V582" i="7"/>
  <c r="V583" i="7"/>
  <c r="V584" i="7"/>
  <c r="V585" i="7"/>
  <c r="V586" i="7"/>
  <c r="V587" i="7"/>
  <c r="V588" i="7"/>
  <c r="V589" i="7"/>
  <c r="V590" i="7"/>
  <c r="V591" i="7"/>
  <c r="V592" i="7"/>
  <c r="V593" i="7"/>
  <c r="V594" i="7"/>
  <c r="V595" i="7"/>
  <c r="V596" i="7"/>
  <c r="V597" i="7"/>
  <c r="V598" i="7"/>
  <c r="V599" i="7"/>
  <c r="V600" i="7"/>
  <c r="V601" i="7"/>
  <c r="V602" i="7"/>
  <c r="V603" i="7"/>
  <c r="V604" i="7"/>
  <c r="V605" i="7"/>
  <c r="V606" i="7"/>
  <c r="V607" i="7"/>
  <c r="V608" i="7"/>
  <c r="V609" i="7"/>
  <c r="V610" i="7"/>
  <c r="V611" i="7"/>
  <c r="V612" i="7"/>
  <c r="V613" i="7"/>
  <c r="V614" i="7"/>
  <c r="V615" i="7"/>
  <c r="V616" i="7"/>
  <c r="V617" i="7"/>
  <c r="V618" i="7"/>
  <c r="V619" i="7"/>
  <c r="V620" i="7"/>
  <c r="V621" i="7"/>
  <c r="V622" i="7"/>
  <c r="V623" i="7"/>
  <c r="V624" i="7"/>
  <c r="V625" i="7"/>
  <c r="V626" i="7"/>
  <c r="V627" i="7"/>
  <c r="V628" i="7"/>
  <c r="V629" i="7"/>
  <c r="V630" i="7"/>
  <c r="V631" i="7"/>
  <c r="V632" i="7"/>
  <c r="V633" i="7"/>
  <c r="V634" i="7"/>
  <c r="V635" i="7"/>
  <c r="V636" i="7"/>
  <c r="V637" i="7"/>
  <c r="V638" i="7"/>
  <c r="V639" i="7"/>
  <c r="V640" i="7"/>
  <c r="V641" i="7"/>
  <c r="V642" i="7"/>
  <c r="V643" i="7"/>
  <c r="V644" i="7"/>
  <c r="V645" i="7"/>
  <c r="V646" i="7"/>
  <c r="V647" i="7"/>
  <c r="V648" i="7"/>
  <c r="V649" i="7"/>
  <c r="V650" i="7"/>
  <c r="V651" i="7"/>
  <c r="V652" i="7"/>
  <c r="V653" i="7"/>
  <c r="V654" i="7"/>
  <c r="V655" i="7"/>
  <c r="V656" i="7"/>
  <c r="V657" i="7"/>
  <c r="V658" i="7"/>
  <c r="V659" i="7"/>
  <c r="V660" i="7"/>
  <c r="V661" i="7"/>
  <c r="V662" i="7"/>
  <c r="V663" i="7"/>
  <c r="V664" i="7"/>
  <c r="V665" i="7"/>
  <c r="V666" i="7"/>
  <c r="V667" i="7"/>
  <c r="V668" i="7"/>
  <c r="V669" i="7"/>
  <c r="V670" i="7"/>
  <c r="V671" i="7"/>
  <c r="V672" i="7"/>
  <c r="V673" i="7"/>
  <c r="V674" i="7"/>
  <c r="V675" i="7"/>
  <c r="V676" i="7"/>
  <c r="V677" i="7"/>
  <c r="V678" i="7"/>
  <c r="V679" i="7"/>
  <c r="V680" i="7"/>
  <c r="V681" i="7"/>
  <c r="V682" i="7"/>
  <c r="V683" i="7"/>
  <c r="V684" i="7"/>
  <c r="V685" i="7"/>
  <c r="V686" i="7"/>
  <c r="V687" i="7"/>
  <c r="V688" i="7"/>
  <c r="V689" i="7"/>
  <c r="V690" i="7"/>
  <c r="V691" i="7"/>
  <c r="V692" i="7"/>
  <c r="V693" i="7"/>
  <c r="V694" i="7"/>
  <c r="V695" i="7"/>
  <c r="V696" i="7"/>
  <c r="V697" i="7"/>
  <c r="V698" i="7"/>
  <c r="V699" i="7"/>
  <c r="V700" i="7"/>
  <c r="V701" i="7"/>
  <c r="V702" i="7"/>
  <c r="V703" i="7"/>
  <c r="V704" i="7"/>
  <c r="V705" i="7"/>
  <c r="V706" i="7"/>
  <c r="V707" i="7"/>
  <c r="V708" i="7"/>
  <c r="V709" i="7"/>
  <c r="V710" i="7"/>
  <c r="V711" i="7"/>
  <c r="V712" i="7"/>
  <c r="V713" i="7"/>
  <c r="V714" i="7"/>
  <c r="V715" i="7"/>
  <c r="V716" i="7"/>
  <c r="V717" i="7"/>
  <c r="V718" i="7"/>
  <c r="V719" i="7"/>
  <c r="V720" i="7"/>
  <c r="V721" i="7"/>
  <c r="V722" i="7"/>
  <c r="V723" i="7"/>
  <c r="V724" i="7"/>
  <c r="V725" i="7"/>
  <c r="V726" i="7"/>
  <c r="V727" i="7"/>
  <c r="V728" i="7"/>
  <c r="V729" i="7"/>
  <c r="V730" i="7"/>
  <c r="V731" i="7"/>
  <c r="V732" i="7"/>
  <c r="V733" i="7"/>
  <c r="V734" i="7"/>
  <c r="V735" i="7"/>
  <c r="V736" i="7"/>
  <c r="V737" i="7"/>
  <c r="V738" i="7"/>
  <c r="V739" i="7"/>
  <c r="V740" i="7"/>
  <c r="V741" i="7"/>
  <c r="V742" i="7"/>
  <c r="V743" i="7"/>
  <c r="V744" i="7"/>
  <c r="V745" i="7"/>
  <c r="V746" i="7"/>
  <c r="V747" i="7"/>
  <c r="V748" i="7"/>
  <c r="V749" i="7"/>
  <c r="V750" i="7"/>
  <c r="V751" i="7"/>
  <c r="V752" i="7"/>
  <c r="V753" i="7"/>
  <c r="V754" i="7"/>
  <c r="V755" i="7"/>
  <c r="V756" i="7"/>
  <c r="V757" i="7"/>
  <c r="V758" i="7"/>
  <c r="V759" i="7"/>
  <c r="V760" i="7"/>
  <c r="V761" i="7"/>
  <c r="V762" i="7"/>
  <c r="V763" i="7"/>
  <c r="V764" i="7"/>
  <c r="V765" i="7"/>
  <c r="V766" i="7"/>
  <c r="V767" i="7"/>
  <c r="V768" i="7"/>
  <c r="V769" i="7"/>
  <c r="V770" i="7"/>
  <c r="V771" i="7"/>
  <c r="V772" i="7"/>
  <c r="V773" i="7"/>
  <c r="V774" i="7"/>
  <c r="V775" i="7"/>
  <c r="V776" i="7"/>
  <c r="V777" i="7"/>
  <c r="V778" i="7"/>
  <c r="V779" i="7"/>
  <c r="V780" i="7"/>
  <c r="V781" i="7"/>
  <c r="V782" i="7"/>
  <c r="V783" i="7"/>
  <c r="V784" i="7"/>
  <c r="V785" i="7"/>
  <c r="V786" i="7"/>
  <c r="V787" i="7"/>
  <c r="V788" i="7"/>
  <c r="V789" i="7"/>
  <c r="V790" i="7"/>
  <c r="V791" i="7"/>
  <c r="V792" i="7"/>
  <c r="V793" i="7"/>
  <c r="V794" i="7"/>
  <c r="V795" i="7"/>
  <c r="V796" i="7"/>
  <c r="V797" i="7"/>
  <c r="V798" i="7"/>
  <c r="V799" i="7"/>
  <c r="V800" i="7"/>
  <c r="V801" i="7"/>
  <c r="V802" i="7"/>
  <c r="V803" i="7"/>
  <c r="V804" i="7"/>
  <c r="V805" i="7"/>
  <c r="V806" i="7"/>
  <c r="V807" i="7"/>
  <c r="V808" i="7"/>
  <c r="V809" i="7"/>
  <c r="V810" i="7"/>
  <c r="V811" i="7"/>
  <c r="V812" i="7"/>
  <c r="V813" i="7"/>
  <c r="V814" i="7"/>
  <c r="V815" i="7"/>
  <c r="V816" i="7"/>
  <c r="V817" i="7"/>
  <c r="V818" i="7"/>
  <c r="V819" i="7"/>
  <c r="V820" i="7"/>
  <c r="V821" i="7"/>
  <c r="V822" i="7"/>
  <c r="V823" i="7"/>
  <c r="V824" i="7"/>
  <c r="V825" i="7"/>
  <c r="V826" i="7"/>
  <c r="V827" i="7"/>
  <c r="V828" i="7"/>
  <c r="V829" i="7"/>
  <c r="V830" i="7"/>
  <c r="V831" i="7"/>
  <c r="V832" i="7"/>
  <c r="V833" i="7"/>
  <c r="V834" i="7"/>
  <c r="V835" i="7"/>
  <c r="V836" i="7"/>
  <c r="V837" i="7"/>
  <c r="V838" i="7"/>
  <c r="V839" i="7"/>
  <c r="V840" i="7"/>
  <c r="V841" i="7"/>
  <c r="V842" i="7"/>
  <c r="V843" i="7"/>
  <c r="V844" i="7"/>
  <c r="V845" i="7"/>
  <c r="V846" i="7"/>
  <c r="V847" i="7"/>
  <c r="V848" i="7"/>
  <c r="V849" i="7"/>
  <c r="V850" i="7"/>
  <c r="V851" i="7"/>
  <c r="V852" i="7"/>
  <c r="V853" i="7"/>
  <c r="V854" i="7"/>
  <c r="V855" i="7"/>
  <c r="V856" i="7"/>
  <c r="V857" i="7"/>
  <c r="V858" i="7"/>
  <c r="V859" i="7"/>
  <c r="V860" i="7"/>
  <c r="V861" i="7"/>
  <c r="V862" i="7"/>
  <c r="V863" i="7"/>
  <c r="V864" i="7"/>
  <c r="V865" i="7"/>
  <c r="V866" i="7"/>
  <c r="V867" i="7"/>
  <c r="V868" i="7"/>
  <c r="V869" i="7"/>
  <c r="V870" i="7"/>
  <c r="V871" i="7"/>
  <c r="V872" i="7"/>
  <c r="V873" i="7"/>
  <c r="V874" i="7"/>
  <c r="V875" i="7"/>
  <c r="V876" i="7"/>
  <c r="V877" i="7"/>
  <c r="V878" i="7"/>
  <c r="V879" i="7"/>
  <c r="V880" i="7"/>
  <c r="V881" i="7"/>
  <c r="V882" i="7"/>
  <c r="V883" i="7"/>
  <c r="V884" i="7"/>
  <c r="V885" i="7"/>
  <c r="V886" i="7"/>
  <c r="V887" i="7"/>
  <c r="V888" i="7"/>
  <c r="V889" i="7"/>
  <c r="V890" i="7"/>
  <c r="V891" i="7"/>
  <c r="V892" i="7"/>
  <c r="V893" i="7"/>
  <c r="V894" i="7"/>
  <c r="V895" i="7"/>
  <c r="V896" i="7"/>
  <c r="V897" i="7"/>
  <c r="V898" i="7"/>
  <c r="V899" i="7"/>
  <c r="V900" i="7"/>
  <c r="V901" i="7"/>
  <c r="V902" i="7"/>
  <c r="V903" i="7"/>
  <c r="V904" i="7"/>
  <c r="V905" i="7"/>
  <c r="V906" i="7"/>
  <c r="V907" i="7"/>
  <c r="V908" i="7"/>
  <c r="V909" i="7"/>
  <c r="V910" i="7"/>
  <c r="V911" i="7"/>
  <c r="V912" i="7"/>
  <c r="V913" i="7"/>
  <c r="V914" i="7"/>
  <c r="V915" i="7"/>
  <c r="V916" i="7"/>
  <c r="V917" i="7"/>
  <c r="V918" i="7"/>
  <c r="V919" i="7"/>
  <c r="V920" i="7"/>
  <c r="V921" i="7"/>
  <c r="V922" i="7"/>
  <c r="V923" i="7"/>
  <c r="V924" i="7"/>
  <c r="V925" i="7"/>
  <c r="V926" i="7"/>
  <c r="V927" i="7"/>
  <c r="V928" i="7"/>
  <c r="V929" i="7"/>
  <c r="V930" i="7"/>
  <c r="V931" i="7"/>
  <c r="V932" i="7"/>
  <c r="V933" i="7"/>
  <c r="V934" i="7"/>
  <c r="V935" i="7"/>
  <c r="V936" i="7"/>
  <c r="V937" i="7"/>
  <c r="V938" i="7"/>
  <c r="V939" i="7"/>
  <c r="V940" i="7"/>
  <c r="V941" i="7"/>
  <c r="V942" i="7"/>
  <c r="V943" i="7"/>
  <c r="V944" i="7"/>
  <c r="V945" i="7"/>
  <c r="V946" i="7"/>
  <c r="V947" i="7"/>
  <c r="V948" i="7"/>
  <c r="V949" i="7"/>
  <c r="V950" i="7"/>
  <c r="V951" i="7"/>
  <c r="V952" i="7"/>
  <c r="V953" i="7"/>
  <c r="V954" i="7"/>
  <c r="V955" i="7"/>
  <c r="V956" i="7"/>
  <c r="V957" i="7"/>
  <c r="V958" i="7"/>
  <c r="V959" i="7"/>
  <c r="V960" i="7"/>
  <c r="V961" i="7"/>
  <c r="V962" i="7"/>
  <c r="V963" i="7"/>
  <c r="V964" i="7"/>
  <c r="V965" i="7"/>
  <c r="V966" i="7"/>
  <c r="V967" i="7"/>
  <c r="V968" i="7"/>
  <c r="V969" i="7"/>
  <c r="V970" i="7"/>
  <c r="V971" i="7"/>
  <c r="V972" i="7"/>
  <c r="V973" i="7"/>
  <c r="V974" i="7"/>
  <c r="V975" i="7"/>
  <c r="V976" i="7"/>
  <c r="V977" i="7"/>
  <c r="V978" i="7"/>
  <c r="V979" i="7"/>
  <c r="V980" i="7"/>
  <c r="V981" i="7"/>
  <c r="V982" i="7"/>
  <c r="V983" i="7"/>
  <c r="V984" i="7"/>
  <c r="V985" i="7"/>
  <c r="V986" i="7"/>
  <c r="V987" i="7"/>
  <c r="V988" i="7"/>
  <c r="V989" i="7"/>
  <c r="V990" i="7"/>
  <c r="V991" i="7"/>
  <c r="V992" i="7"/>
  <c r="V993" i="7"/>
  <c r="V994" i="7"/>
  <c r="V995" i="7"/>
  <c r="V996" i="7"/>
  <c r="V997" i="7"/>
  <c r="V998" i="7"/>
  <c r="V999" i="7"/>
  <c r="V1000" i="7"/>
  <c r="V1001" i="7"/>
  <c r="V1002" i="7"/>
  <c r="V1003" i="7"/>
  <c r="V1004" i="7"/>
  <c r="V1005" i="7"/>
  <c r="V1006" i="7"/>
  <c r="V1007" i="7"/>
  <c r="V1008" i="7"/>
  <c r="V1009" i="7"/>
  <c r="V1010" i="7"/>
  <c r="V1011" i="7"/>
  <c r="V1012" i="7"/>
  <c r="V1013" i="7"/>
  <c r="V1014" i="7"/>
  <c r="V1015" i="7"/>
  <c r="V1016" i="7"/>
  <c r="V1017" i="7"/>
  <c r="V1018" i="7"/>
  <c r="V1019" i="7"/>
  <c r="V1020" i="7"/>
  <c r="V1021" i="7"/>
  <c r="V1022" i="7"/>
  <c r="V1023" i="7"/>
  <c r="V1024" i="7"/>
  <c r="V1025" i="7"/>
  <c r="V1026" i="7"/>
  <c r="V1027" i="7"/>
  <c r="V1028" i="7"/>
  <c r="V1029" i="7"/>
  <c r="V1030" i="7"/>
  <c r="V1031" i="7"/>
  <c r="V1032" i="7"/>
  <c r="V1033" i="7"/>
  <c r="V1034" i="7"/>
  <c r="V1035" i="7"/>
  <c r="V1036" i="7"/>
  <c r="V1037" i="7"/>
  <c r="V1038" i="7"/>
  <c r="V1039" i="7"/>
  <c r="V1040" i="7"/>
  <c r="V1041" i="7"/>
  <c r="V1042" i="7"/>
  <c r="V1043" i="7"/>
  <c r="V1044" i="7"/>
  <c r="V1045" i="7"/>
  <c r="V1046" i="7"/>
  <c r="V1047" i="7"/>
  <c r="V1048" i="7"/>
  <c r="V1049" i="7"/>
  <c r="V1050" i="7"/>
  <c r="V1051" i="7"/>
  <c r="V1052" i="7"/>
  <c r="V1053" i="7"/>
  <c r="V1054" i="7"/>
  <c r="V1055" i="7"/>
  <c r="V1056" i="7"/>
  <c r="V1057" i="7"/>
  <c r="V1058" i="7"/>
  <c r="V1059" i="7"/>
  <c r="V1060" i="7"/>
  <c r="V1061" i="7"/>
  <c r="V1062" i="7"/>
  <c r="V1063" i="7"/>
  <c r="V1064" i="7"/>
  <c r="V1065" i="7"/>
  <c r="V1066" i="7"/>
  <c r="V1067" i="7"/>
  <c r="V1068" i="7"/>
  <c r="V1069" i="7"/>
  <c r="V1070" i="7"/>
  <c r="V1071" i="7"/>
  <c r="V1072" i="7"/>
  <c r="V1073" i="7"/>
  <c r="V1074" i="7"/>
  <c r="V1075" i="7"/>
  <c r="V1076" i="7"/>
  <c r="V1077" i="7"/>
  <c r="V1078" i="7"/>
  <c r="V1079" i="7"/>
  <c r="V1080" i="7"/>
  <c r="V1081" i="7"/>
  <c r="V1082" i="7"/>
  <c r="V1083" i="7"/>
  <c r="V1084" i="7"/>
  <c r="V1085" i="7"/>
  <c r="V1086" i="7"/>
  <c r="V1087" i="7"/>
  <c r="V1088" i="7"/>
  <c r="V1089" i="7"/>
  <c r="V1090" i="7"/>
  <c r="V1091" i="7"/>
  <c r="V1092" i="7"/>
  <c r="V1093" i="7"/>
  <c r="V1094" i="7"/>
  <c r="V1095" i="7"/>
  <c r="V1096" i="7"/>
  <c r="V1097" i="7"/>
  <c r="V1098" i="7"/>
  <c r="V1099" i="7"/>
  <c r="V1100" i="7"/>
  <c r="V1101" i="7"/>
  <c r="V1102" i="7"/>
  <c r="V1103" i="7"/>
  <c r="V1104" i="7"/>
  <c r="V1105" i="7"/>
  <c r="V1106" i="7"/>
  <c r="V1107" i="7"/>
  <c r="V1108" i="7"/>
  <c r="V1109" i="7"/>
  <c r="V1110" i="7"/>
  <c r="V1111" i="7"/>
  <c r="V1112" i="7"/>
  <c r="V1113" i="7"/>
  <c r="V1114" i="7"/>
  <c r="V1115" i="7"/>
  <c r="V1116" i="7"/>
  <c r="V1117" i="7"/>
  <c r="V1118" i="7"/>
  <c r="V1119" i="7"/>
  <c r="V1120" i="7"/>
  <c r="V1121" i="7"/>
  <c r="V1122" i="7"/>
  <c r="V1123" i="7"/>
  <c r="V1124" i="7"/>
  <c r="V1125" i="7"/>
  <c r="V1126" i="7"/>
  <c r="V1127" i="7"/>
  <c r="V1128" i="7"/>
  <c r="V1129" i="7"/>
  <c r="V1130" i="7"/>
  <c r="V1131" i="7"/>
  <c r="V1132" i="7"/>
  <c r="V1133" i="7"/>
  <c r="V1134" i="7"/>
  <c r="V1135" i="7"/>
  <c r="V1136" i="7"/>
  <c r="V1137" i="7"/>
  <c r="V1138" i="7"/>
  <c r="V1139" i="7"/>
  <c r="V1140" i="7"/>
  <c r="V1141" i="7"/>
  <c r="V1142" i="7"/>
  <c r="V1143" i="7"/>
  <c r="V1144" i="7"/>
  <c r="V1145" i="7"/>
  <c r="V1146" i="7"/>
  <c r="V1147" i="7"/>
  <c r="V1148" i="7"/>
  <c r="V1149" i="7"/>
  <c r="V1150" i="7"/>
  <c r="V1151" i="7"/>
  <c r="V1152" i="7"/>
  <c r="V1153" i="7"/>
  <c r="V1154" i="7"/>
  <c r="V1155" i="7"/>
  <c r="V1156" i="7"/>
  <c r="V1157" i="7"/>
  <c r="V1158" i="7"/>
  <c r="V1159" i="7"/>
  <c r="V1160" i="7"/>
  <c r="V1161" i="7"/>
  <c r="V1162" i="7"/>
  <c r="V1163" i="7"/>
  <c r="V1164" i="7"/>
  <c r="V1165" i="7"/>
  <c r="V1166" i="7"/>
  <c r="V1167" i="7"/>
  <c r="V1168" i="7"/>
  <c r="V1169" i="7"/>
  <c r="V1170" i="7"/>
  <c r="V1171" i="7"/>
  <c r="V1172" i="7"/>
  <c r="V1173" i="7"/>
  <c r="V1174" i="7"/>
  <c r="V1175" i="7"/>
  <c r="V1176" i="7"/>
  <c r="V1177" i="7"/>
  <c r="V1178" i="7"/>
  <c r="V1179" i="7"/>
  <c r="V1180" i="7"/>
  <c r="V1181" i="7"/>
  <c r="V1182" i="7"/>
  <c r="V1183" i="7"/>
  <c r="V1184" i="7"/>
  <c r="V1185" i="7"/>
  <c r="V1186" i="7"/>
  <c r="V1187" i="7"/>
  <c r="V1188" i="7"/>
  <c r="V1189" i="7"/>
  <c r="V1190" i="7"/>
  <c r="V1191" i="7"/>
  <c r="V1192" i="7"/>
  <c r="V1193" i="7"/>
  <c r="V1194" i="7"/>
  <c r="V1195" i="7"/>
  <c r="V12" i="7"/>
  <c r="O1195" i="7" a="1"/>
  <c r="O1195" i="7" s="1"/>
  <c r="O1194" i="7" a="1"/>
  <c r="O1194" i="7" s="1"/>
  <c r="P1194" i="7" s="1"/>
  <c r="O1193" i="7" a="1"/>
  <c r="O1193" i="7" s="1"/>
  <c r="O1192" i="7" a="1"/>
  <c r="O1192" i="7" s="1"/>
  <c r="P1192" i="7" s="1"/>
  <c r="O1191" i="7" a="1"/>
  <c r="O1191" i="7" s="1"/>
  <c r="O1190" i="7"/>
  <c r="P1190" i="7" s="1"/>
  <c r="O1190" i="7" a="1"/>
  <c r="O1189" i="7" a="1"/>
  <c r="O1189" i="7" s="1"/>
  <c r="O1188" i="7" a="1"/>
  <c r="O1188" i="7" s="1"/>
  <c r="O1187" i="7" a="1"/>
  <c r="O1187" i="7" s="1"/>
  <c r="O1186" i="7" a="1"/>
  <c r="O1186" i="7" s="1"/>
  <c r="P1186" i="7" s="1"/>
  <c r="O1185" i="7" a="1"/>
  <c r="O1185" i="7" s="1"/>
  <c r="O1184" i="7" a="1"/>
  <c r="O1184" i="7" s="1"/>
  <c r="P1184" i="7" s="1"/>
  <c r="O1183" i="7" a="1"/>
  <c r="O1183" i="7" s="1"/>
  <c r="O1182" i="7" a="1"/>
  <c r="O1182" i="7" s="1"/>
  <c r="O1181" i="7" a="1"/>
  <c r="O1181" i="7" s="1"/>
  <c r="O1180" i="7" a="1"/>
  <c r="O1180" i="7" s="1"/>
  <c r="O1179" i="7" a="1"/>
  <c r="O1179" i="7" s="1"/>
  <c r="O1178" i="7" a="1"/>
  <c r="O1178" i="7" s="1"/>
  <c r="P1178" i="7" s="1"/>
  <c r="O1177" i="7" a="1"/>
  <c r="O1177" i="7" s="1"/>
  <c r="O1176" i="7" a="1"/>
  <c r="O1176" i="7" s="1"/>
  <c r="O1175" i="7" a="1"/>
  <c r="O1175" i="7" s="1"/>
  <c r="O1174" i="7" a="1"/>
  <c r="O1174" i="7" s="1"/>
  <c r="P1174" i="7" s="1"/>
  <c r="O1173" i="7" a="1"/>
  <c r="O1173" i="7" s="1"/>
  <c r="O1172" i="7" a="1"/>
  <c r="O1172" i="7" s="1"/>
  <c r="O1171" i="7" a="1"/>
  <c r="O1171" i="7" s="1"/>
  <c r="O1170" i="7"/>
  <c r="O1170" i="7" a="1"/>
  <c r="O1169" i="7" a="1"/>
  <c r="O1169" i="7" s="1"/>
  <c r="O1168" i="7" a="1"/>
  <c r="O1168" i="7" s="1"/>
  <c r="O1167" i="7" a="1"/>
  <c r="O1167" i="7" s="1"/>
  <c r="O1166" i="7" a="1"/>
  <c r="O1166" i="7" s="1"/>
  <c r="O1165" i="7" a="1"/>
  <c r="O1165" i="7" s="1"/>
  <c r="O1164" i="7" a="1"/>
  <c r="O1164" i="7" s="1"/>
  <c r="O1163" i="7" a="1"/>
  <c r="O1163" i="7" s="1"/>
  <c r="P1163" i="7" s="1"/>
  <c r="O1162" i="7"/>
  <c r="O1162" i="7" a="1"/>
  <c r="O1161" i="7" a="1"/>
  <c r="O1161" i="7" s="1"/>
  <c r="O1160" i="7" a="1"/>
  <c r="O1160" i="7" s="1"/>
  <c r="O1159" i="7" a="1"/>
  <c r="O1159" i="7" s="1"/>
  <c r="O1158" i="7" a="1"/>
  <c r="O1158" i="7" s="1"/>
  <c r="P1158" i="7" s="1"/>
  <c r="O1157" i="7" a="1"/>
  <c r="O1157" i="7" s="1"/>
  <c r="P1157" i="7" s="1"/>
  <c r="O1156" i="7" a="1"/>
  <c r="O1156" i="7" s="1"/>
  <c r="O1155" i="7" a="1"/>
  <c r="O1155" i="7" s="1"/>
  <c r="O1154" i="7" a="1"/>
  <c r="O1154" i="7" s="1"/>
  <c r="P1154" i="7" s="1"/>
  <c r="O1153" i="7" a="1"/>
  <c r="O1153" i="7" s="1"/>
  <c r="O1152" i="7" a="1"/>
  <c r="O1152" i="7" s="1"/>
  <c r="O1151" i="7" a="1"/>
  <c r="O1151" i="7" s="1"/>
  <c r="O1150" i="7" a="1"/>
  <c r="O1150" i="7" s="1"/>
  <c r="O1149" i="7" a="1"/>
  <c r="O1149" i="7" s="1"/>
  <c r="O1148" i="7" a="1"/>
  <c r="O1148" i="7" s="1"/>
  <c r="O1147" i="7" a="1"/>
  <c r="O1147" i="7" s="1"/>
  <c r="O1146" i="7" a="1"/>
  <c r="O1146" i="7" s="1"/>
  <c r="P1146" i="7" s="1"/>
  <c r="O1145" i="7" a="1"/>
  <c r="O1145" i="7" s="1"/>
  <c r="O1144" i="7" a="1"/>
  <c r="O1144" i="7" s="1"/>
  <c r="O1143" i="7" a="1"/>
  <c r="O1143" i="7" s="1"/>
  <c r="P1143" i="7" s="1"/>
  <c r="O1142" i="7"/>
  <c r="O1142" i="7" a="1"/>
  <c r="O1141" i="7" a="1"/>
  <c r="O1141" i="7" s="1"/>
  <c r="O1140" i="7" a="1"/>
  <c r="O1140" i="7" s="1"/>
  <c r="O1139" i="7" a="1"/>
  <c r="O1139" i="7" s="1"/>
  <c r="O1138" i="7" a="1"/>
  <c r="O1138" i="7" s="1"/>
  <c r="P1138" i="7" s="1"/>
  <c r="O1137" i="7" a="1"/>
  <c r="O1137" i="7" s="1"/>
  <c r="P1137" i="7" s="1"/>
  <c r="O1136" i="7" a="1"/>
  <c r="O1136" i="7" s="1"/>
  <c r="O1135" i="7" a="1"/>
  <c r="O1135" i="7" s="1"/>
  <c r="O1134" i="7" a="1"/>
  <c r="O1134" i="7" s="1"/>
  <c r="O1133" i="7" a="1"/>
  <c r="O1133" i="7" s="1"/>
  <c r="O1132" i="7" a="1"/>
  <c r="O1132" i="7" s="1"/>
  <c r="O1131" i="7" a="1"/>
  <c r="O1131" i="7" s="1"/>
  <c r="O1130" i="7" a="1"/>
  <c r="O1130" i="7" s="1"/>
  <c r="P1130" i="7" s="1"/>
  <c r="O1129" i="7" a="1"/>
  <c r="O1129" i="7" s="1"/>
  <c r="O1128" i="7" a="1"/>
  <c r="O1128" i="7" s="1"/>
  <c r="O1127" i="7" a="1"/>
  <c r="O1127" i="7" s="1"/>
  <c r="O1126" i="7" a="1"/>
  <c r="O1126" i="7" s="1"/>
  <c r="P1126" i="7" s="1"/>
  <c r="O1125" i="7" a="1"/>
  <c r="O1125" i="7" s="1"/>
  <c r="O1124" i="7" a="1"/>
  <c r="O1124" i="7" s="1"/>
  <c r="O1123" i="7" a="1"/>
  <c r="O1123" i="7" s="1"/>
  <c r="O1122" i="7"/>
  <c r="O1122" i="7" a="1"/>
  <c r="O1121" i="7" a="1"/>
  <c r="O1121" i="7" s="1"/>
  <c r="O1120" i="7" a="1"/>
  <c r="O1120" i="7" s="1"/>
  <c r="O1119" i="7" a="1"/>
  <c r="O1119" i="7" s="1"/>
  <c r="O1118" i="7" a="1"/>
  <c r="O1118" i="7" s="1"/>
  <c r="O1117" i="7" a="1"/>
  <c r="O1117" i="7" s="1"/>
  <c r="O1116" i="7" a="1"/>
  <c r="O1116" i="7" s="1"/>
  <c r="P1116" i="7" s="1"/>
  <c r="O1115" i="7" a="1"/>
  <c r="O1115" i="7" s="1"/>
  <c r="O1114" i="7"/>
  <c r="O1114" i="7" a="1"/>
  <c r="O1113" i="7" a="1"/>
  <c r="O1113" i="7" s="1"/>
  <c r="O1112" i="7" a="1"/>
  <c r="O1112" i="7" s="1"/>
  <c r="O1111" i="7" a="1"/>
  <c r="O1111" i="7" s="1"/>
  <c r="O1110" i="7" a="1"/>
  <c r="O1110" i="7" s="1"/>
  <c r="P1110" i="7" s="1"/>
  <c r="O1109" i="7" a="1"/>
  <c r="O1109" i="7" s="1"/>
  <c r="O1108" i="7" a="1"/>
  <c r="O1108" i="7" s="1"/>
  <c r="O1107" i="7" a="1"/>
  <c r="O1107" i="7" s="1"/>
  <c r="O1106" i="7" a="1"/>
  <c r="O1106" i="7" s="1"/>
  <c r="P1106" i="7" s="1"/>
  <c r="O1105" i="7" a="1"/>
  <c r="O1105" i="7" s="1"/>
  <c r="O1104" i="7" a="1"/>
  <c r="O1104" i="7" s="1"/>
  <c r="O1103" i="7" a="1"/>
  <c r="O1103" i="7" s="1"/>
  <c r="O1102" i="7" a="1"/>
  <c r="O1102" i="7" s="1"/>
  <c r="O1101" i="7" a="1"/>
  <c r="O1101" i="7" s="1"/>
  <c r="O1100" i="7" a="1"/>
  <c r="O1100" i="7" s="1"/>
  <c r="O1099" i="7" a="1"/>
  <c r="O1099" i="7" s="1"/>
  <c r="O1098" i="7" a="1"/>
  <c r="O1098" i="7" s="1"/>
  <c r="P1098" i="7" s="1"/>
  <c r="O1097" i="7" a="1"/>
  <c r="O1097" i="7" s="1"/>
  <c r="O1096" i="7" a="1"/>
  <c r="O1096" i="7" s="1"/>
  <c r="O1095" i="7" a="1"/>
  <c r="O1095" i="7" s="1"/>
  <c r="O1094" i="7" a="1"/>
  <c r="O1094" i="7" s="1"/>
  <c r="P1094" i="7" s="1"/>
  <c r="O1093" i="7" a="1"/>
  <c r="O1093" i="7" s="1"/>
  <c r="O1092" i="7" a="1"/>
  <c r="O1092" i="7" s="1"/>
  <c r="O1091" i="7" a="1"/>
  <c r="O1091" i="7" s="1"/>
  <c r="O1090" i="7" a="1"/>
  <c r="O1090" i="7" s="1"/>
  <c r="P1090" i="7" s="1"/>
  <c r="O1089" i="7" a="1"/>
  <c r="O1089" i="7" s="1"/>
  <c r="O1088" i="7" a="1"/>
  <c r="O1088" i="7" s="1"/>
  <c r="O1087" i="7" a="1"/>
  <c r="O1087" i="7" s="1"/>
  <c r="O1086" i="7" a="1"/>
  <c r="O1086" i="7" s="1"/>
  <c r="O1085" i="7" a="1"/>
  <c r="O1085" i="7" s="1"/>
  <c r="O1084" i="7" a="1"/>
  <c r="O1084" i="7" s="1"/>
  <c r="O1083" i="7" a="1"/>
  <c r="O1083" i="7" s="1"/>
  <c r="O1082" i="7"/>
  <c r="O1082" i="7" a="1"/>
  <c r="O1081" i="7" a="1"/>
  <c r="O1081" i="7" s="1"/>
  <c r="O1080" i="7" a="1"/>
  <c r="O1080" i="7" s="1"/>
  <c r="O1079" i="7" a="1"/>
  <c r="O1079" i="7" s="1"/>
  <c r="O1078" i="7" a="1"/>
  <c r="O1078" i="7" s="1"/>
  <c r="P1078" i="7" s="1"/>
  <c r="O1077" i="7" a="1"/>
  <c r="O1077" i="7" s="1"/>
  <c r="O1076" i="7" a="1"/>
  <c r="O1076" i="7" s="1"/>
  <c r="O1075" i="7" a="1"/>
  <c r="O1075" i="7" s="1"/>
  <c r="O1074" i="7" a="1"/>
  <c r="O1074" i="7" s="1"/>
  <c r="P1074" i="7" s="1"/>
  <c r="O1073" i="7" a="1"/>
  <c r="O1073" i="7" s="1"/>
  <c r="O1072" i="7" a="1"/>
  <c r="O1072" i="7" s="1"/>
  <c r="O1071" i="7" a="1"/>
  <c r="O1071" i="7" s="1"/>
  <c r="O1070" i="7" a="1"/>
  <c r="O1070" i="7" s="1"/>
  <c r="O1069" i="7" a="1"/>
  <c r="O1069" i="7" s="1"/>
  <c r="O1068" i="7" a="1"/>
  <c r="O1068" i="7" s="1"/>
  <c r="O1067" i="7" a="1"/>
  <c r="O1067" i="7" s="1"/>
  <c r="O1066" i="7"/>
  <c r="O1066" i="7" a="1"/>
  <c r="O1065" i="7" a="1"/>
  <c r="O1065" i="7" s="1"/>
  <c r="O1064" i="7" a="1"/>
  <c r="O1064" i="7" s="1"/>
  <c r="O1063" i="7" a="1"/>
  <c r="O1063" i="7" s="1"/>
  <c r="O1062" i="7"/>
  <c r="O1062" i="7" a="1"/>
  <c r="O1061" i="7" a="1"/>
  <c r="O1061" i="7" s="1"/>
  <c r="O1060" i="7" a="1"/>
  <c r="O1060" i="7" s="1"/>
  <c r="O1059" i="7" a="1"/>
  <c r="O1059" i="7" s="1"/>
  <c r="O1058" i="7" a="1"/>
  <c r="O1058" i="7" s="1"/>
  <c r="P1058" i="7" s="1"/>
  <c r="O1057" i="7" a="1"/>
  <c r="O1057" i="7" s="1"/>
  <c r="O1056" i="7" a="1"/>
  <c r="O1056" i="7" s="1"/>
  <c r="O1055" i="7" a="1"/>
  <c r="O1055" i="7" s="1"/>
  <c r="O1054" i="7" a="1"/>
  <c r="O1054" i="7" s="1"/>
  <c r="O1053" i="7" a="1"/>
  <c r="O1053" i="7" s="1"/>
  <c r="O1052" i="7" a="1"/>
  <c r="O1052" i="7" s="1"/>
  <c r="O1051" i="7" a="1"/>
  <c r="O1051" i="7" s="1"/>
  <c r="O1050" i="7"/>
  <c r="O1050" i="7" a="1"/>
  <c r="O1049" i="7" a="1"/>
  <c r="O1049" i="7" s="1"/>
  <c r="O1048" i="7" a="1"/>
  <c r="O1048" i="7" s="1"/>
  <c r="O1047" i="7" a="1"/>
  <c r="O1047" i="7" s="1"/>
  <c r="O1046" i="7" a="1"/>
  <c r="O1046" i="7" s="1"/>
  <c r="P1046" i="7" s="1"/>
  <c r="O1045" i="7" a="1"/>
  <c r="O1045" i="7" s="1"/>
  <c r="O1044" i="7" a="1"/>
  <c r="O1044" i="7" s="1"/>
  <c r="O1043" i="7" a="1"/>
  <c r="O1043" i="7" s="1"/>
  <c r="O1042" i="7"/>
  <c r="O1042" i="7" a="1"/>
  <c r="O1041" i="7" a="1"/>
  <c r="O1041" i="7" s="1"/>
  <c r="O1040" i="7" a="1"/>
  <c r="O1040" i="7" s="1"/>
  <c r="O1039" i="7" a="1"/>
  <c r="O1039" i="7" s="1"/>
  <c r="O1038" i="7" a="1"/>
  <c r="O1038" i="7" s="1"/>
  <c r="O1037" i="7" a="1"/>
  <c r="O1037" i="7" s="1"/>
  <c r="O1036" i="7" a="1"/>
  <c r="O1036" i="7" s="1"/>
  <c r="O1035" i="7" a="1"/>
  <c r="O1035" i="7" s="1"/>
  <c r="O1034" i="7"/>
  <c r="O1034" i="7" a="1"/>
  <c r="O1033" i="7" a="1"/>
  <c r="O1033" i="7" s="1"/>
  <c r="O1032" i="7" a="1"/>
  <c r="O1032" i="7" s="1"/>
  <c r="O1031" i="7" a="1"/>
  <c r="O1031" i="7" s="1"/>
  <c r="O1030" i="7" a="1"/>
  <c r="O1030" i="7" s="1"/>
  <c r="P1030" i="7" s="1"/>
  <c r="O1029" i="7" a="1"/>
  <c r="O1029" i="7" s="1"/>
  <c r="O1028" i="7" a="1"/>
  <c r="O1028" i="7" s="1"/>
  <c r="O1027" i="7" a="1"/>
  <c r="O1027" i="7" s="1"/>
  <c r="O1026" i="7" a="1"/>
  <c r="O1026" i="7" s="1"/>
  <c r="P1026" i="7" s="1"/>
  <c r="O1025" i="7" a="1"/>
  <c r="O1025" i="7" s="1"/>
  <c r="O1024" i="7" a="1"/>
  <c r="O1024" i="7" s="1"/>
  <c r="O1023" i="7" a="1"/>
  <c r="O1023" i="7" s="1"/>
  <c r="O1022" i="7" a="1"/>
  <c r="O1022" i="7" s="1"/>
  <c r="O1021" i="7" a="1"/>
  <c r="O1021" i="7" s="1"/>
  <c r="O1020" i="7" a="1"/>
  <c r="O1020" i="7" s="1"/>
  <c r="O1019" i="7" a="1"/>
  <c r="O1019" i="7" s="1"/>
  <c r="O1018" i="7" a="1"/>
  <c r="O1018" i="7" s="1"/>
  <c r="P1018" i="7" s="1"/>
  <c r="O1017" i="7" a="1"/>
  <c r="O1017" i="7" s="1"/>
  <c r="O1016" i="7" a="1"/>
  <c r="O1016" i="7" s="1"/>
  <c r="O1015" i="7" a="1"/>
  <c r="O1015" i="7" s="1"/>
  <c r="O1014" i="7"/>
  <c r="O1014" i="7" a="1"/>
  <c r="O1013" i="7" a="1"/>
  <c r="O1013" i="7" s="1"/>
  <c r="O1012" i="7" a="1"/>
  <c r="O1012" i="7" s="1"/>
  <c r="O1011" i="7" a="1"/>
  <c r="O1011" i="7" s="1"/>
  <c r="O1010" i="7" a="1"/>
  <c r="O1010" i="7" s="1"/>
  <c r="P1010" i="7" s="1"/>
  <c r="O1009" i="7" a="1"/>
  <c r="O1009" i="7" s="1"/>
  <c r="O1008" i="7" a="1"/>
  <c r="O1008" i="7" s="1"/>
  <c r="O1007" i="7" a="1"/>
  <c r="O1007" i="7" s="1"/>
  <c r="O1006" i="7" a="1"/>
  <c r="O1006" i="7" s="1"/>
  <c r="O1005" i="7" a="1"/>
  <c r="O1005" i="7" s="1"/>
  <c r="O1004" i="7" a="1"/>
  <c r="O1004" i="7" s="1"/>
  <c r="O1003" i="7" a="1"/>
  <c r="O1003" i="7" s="1"/>
  <c r="O1002" i="7" a="1"/>
  <c r="O1002" i="7" s="1"/>
  <c r="P1002" i="7" s="1"/>
  <c r="O1001" i="7" a="1"/>
  <c r="O1001" i="7" s="1"/>
  <c r="O1000" i="7" a="1"/>
  <c r="O1000" i="7" s="1"/>
  <c r="O999" i="7" a="1"/>
  <c r="O999" i="7" s="1"/>
  <c r="O998" i="7" a="1"/>
  <c r="O998" i="7" s="1"/>
  <c r="P998" i="7" s="1"/>
  <c r="O997" i="7" a="1"/>
  <c r="O997" i="7" s="1"/>
  <c r="O996" i="7" a="1"/>
  <c r="O996" i="7" s="1"/>
  <c r="O995" i="7" a="1"/>
  <c r="O995" i="7" s="1"/>
  <c r="O994" i="7"/>
  <c r="O994" i="7" a="1"/>
  <c r="O993" i="7" a="1"/>
  <c r="O993" i="7" s="1"/>
  <c r="O992" i="7" a="1"/>
  <c r="O992" i="7" s="1"/>
  <c r="O991" i="7" a="1"/>
  <c r="O991" i="7" s="1"/>
  <c r="O990" i="7" a="1"/>
  <c r="O990" i="7" s="1"/>
  <c r="O989" i="7" a="1"/>
  <c r="O989" i="7" s="1"/>
  <c r="O988" i="7" a="1"/>
  <c r="O988" i="7" s="1"/>
  <c r="O987" i="7" a="1"/>
  <c r="O987" i="7" s="1"/>
  <c r="O986" i="7"/>
  <c r="O986" i="7" a="1"/>
  <c r="O985" i="7" a="1"/>
  <c r="O985" i="7" s="1"/>
  <c r="O984" i="7" a="1"/>
  <c r="O984" i="7" s="1"/>
  <c r="O983" i="7" a="1"/>
  <c r="O983" i="7" s="1"/>
  <c r="O982" i="7" a="1"/>
  <c r="O982" i="7" s="1"/>
  <c r="P982" i="7" s="1"/>
  <c r="O981" i="7" a="1"/>
  <c r="O981" i="7" s="1"/>
  <c r="O980" i="7" a="1"/>
  <c r="O980" i="7" s="1"/>
  <c r="O979" i="7" a="1"/>
  <c r="O979" i="7" s="1"/>
  <c r="O978" i="7" a="1"/>
  <c r="O978" i="7" s="1"/>
  <c r="P978" i="7" s="1"/>
  <c r="O977" i="7" a="1"/>
  <c r="O977" i="7" s="1"/>
  <c r="O976" i="7" a="1"/>
  <c r="O976" i="7" s="1"/>
  <c r="O975" i="7" a="1"/>
  <c r="O975" i="7" s="1"/>
  <c r="O974" i="7" a="1"/>
  <c r="O974" i="7" s="1"/>
  <c r="O973" i="7" a="1"/>
  <c r="O973" i="7" s="1"/>
  <c r="O972" i="7" a="1"/>
  <c r="O972" i="7" s="1"/>
  <c r="O971" i="7" a="1"/>
  <c r="O971" i="7" s="1"/>
  <c r="O970" i="7" a="1"/>
  <c r="O970" i="7" s="1"/>
  <c r="P970" i="7" s="1"/>
  <c r="O969" i="7" a="1"/>
  <c r="O969" i="7" s="1"/>
  <c r="O968" i="7" a="1"/>
  <c r="O968" i="7" s="1"/>
  <c r="O967" i="7" a="1"/>
  <c r="O967" i="7" s="1"/>
  <c r="O966" i="7" a="1"/>
  <c r="O966" i="7" s="1"/>
  <c r="P966" i="7" s="1"/>
  <c r="O965" i="7" a="1"/>
  <c r="O965" i="7" s="1"/>
  <c r="O964" i="7" a="1"/>
  <c r="O964" i="7" s="1"/>
  <c r="O963" i="7" a="1"/>
  <c r="O963" i="7" s="1"/>
  <c r="O962" i="7" a="1"/>
  <c r="O962" i="7" s="1"/>
  <c r="P962" i="7" s="1"/>
  <c r="O961" i="7" a="1"/>
  <c r="O961" i="7" s="1"/>
  <c r="O960" i="7" a="1"/>
  <c r="O960" i="7" s="1"/>
  <c r="O959" i="7" a="1"/>
  <c r="O959" i="7" s="1"/>
  <c r="O958" i="7" a="1"/>
  <c r="O958" i="7" s="1"/>
  <c r="O957" i="7" a="1"/>
  <c r="O957" i="7" s="1"/>
  <c r="O956" i="7" a="1"/>
  <c r="O956" i="7" s="1"/>
  <c r="O955" i="7" a="1"/>
  <c r="O955" i="7" s="1"/>
  <c r="O954" i="7"/>
  <c r="O954" i="7" a="1"/>
  <c r="O953" i="7" a="1"/>
  <c r="O953" i="7" s="1"/>
  <c r="O952" i="7" a="1"/>
  <c r="O952" i="7" s="1"/>
  <c r="O951" i="7" a="1"/>
  <c r="O951" i="7" s="1"/>
  <c r="O950" i="7" a="1"/>
  <c r="O950" i="7" s="1"/>
  <c r="P950" i="7" s="1"/>
  <c r="O949" i="7" a="1"/>
  <c r="O949" i="7" s="1"/>
  <c r="O948" i="7" a="1"/>
  <c r="O948" i="7" s="1"/>
  <c r="O947" i="7" a="1"/>
  <c r="O947" i="7" s="1"/>
  <c r="O946" i="7" a="1"/>
  <c r="O946" i="7" s="1"/>
  <c r="P946" i="7" s="1"/>
  <c r="O945" i="7" a="1"/>
  <c r="O945" i="7" s="1"/>
  <c r="O944" i="7" a="1"/>
  <c r="O944" i="7" s="1"/>
  <c r="O943" i="7" a="1"/>
  <c r="O943" i="7" s="1"/>
  <c r="O942" i="7" a="1"/>
  <c r="O942" i="7" s="1"/>
  <c r="O941" i="7" a="1"/>
  <c r="O941" i="7" s="1"/>
  <c r="O940" i="7" a="1"/>
  <c r="O940" i="7" s="1"/>
  <c r="O939" i="7" a="1"/>
  <c r="O939" i="7" s="1"/>
  <c r="O938" i="7" a="1"/>
  <c r="O938" i="7" s="1"/>
  <c r="P938" i="7" s="1"/>
  <c r="O937" i="7" a="1"/>
  <c r="O937" i="7" s="1"/>
  <c r="O936" i="7" a="1"/>
  <c r="O936" i="7" s="1"/>
  <c r="O935" i="7" a="1"/>
  <c r="O935" i="7" s="1"/>
  <c r="O934" i="7"/>
  <c r="O934" i="7" a="1"/>
  <c r="O933" i="7" a="1"/>
  <c r="O933" i="7" s="1"/>
  <c r="O932" i="7" a="1"/>
  <c r="O932" i="7" s="1"/>
  <c r="O931" i="7" a="1"/>
  <c r="O931" i="7" s="1"/>
  <c r="O930" i="7" a="1"/>
  <c r="O930" i="7" s="1"/>
  <c r="P930" i="7" s="1"/>
  <c r="O929" i="7" a="1"/>
  <c r="O929" i="7" s="1"/>
  <c r="O928" i="7" a="1"/>
  <c r="O928" i="7" s="1"/>
  <c r="O927" i="7" a="1"/>
  <c r="O927" i="7" s="1"/>
  <c r="O926" i="7" a="1"/>
  <c r="O926" i="7" s="1"/>
  <c r="O925" i="7" a="1"/>
  <c r="O925" i="7" s="1"/>
  <c r="O924" i="7" a="1"/>
  <c r="O924" i="7" s="1"/>
  <c r="O923" i="7" a="1"/>
  <c r="O923" i="7" s="1"/>
  <c r="O922" i="7"/>
  <c r="O922" i="7" a="1"/>
  <c r="O921" i="7" a="1"/>
  <c r="O921" i="7" s="1"/>
  <c r="O920" i="7" a="1"/>
  <c r="O920" i="7" s="1"/>
  <c r="O919" i="7" a="1"/>
  <c r="O919" i="7" s="1"/>
  <c r="O918" i="7" a="1"/>
  <c r="O918" i="7" s="1"/>
  <c r="P918" i="7" s="1"/>
  <c r="O917" i="7" a="1"/>
  <c r="O917" i="7" s="1"/>
  <c r="O916" i="7" a="1"/>
  <c r="O916" i="7" s="1"/>
  <c r="O915" i="7" a="1"/>
  <c r="O915" i="7" s="1"/>
  <c r="O914" i="7"/>
  <c r="O914" i="7" a="1"/>
  <c r="O913" i="7" a="1"/>
  <c r="O913" i="7" s="1"/>
  <c r="O912" i="7" a="1"/>
  <c r="O912" i="7" s="1"/>
  <c r="O911" i="7" a="1"/>
  <c r="O911" i="7" s="1"/>
  <c r="O910" i="7" a="1"/>
  <c r="O910" i="7" s="1"/>
  <c r="O909" i="7" a="1"/>
  <c r="O909" i="7" s="1"/>
  <c r="O908" i="7" a="1"/>
  <c r="O908" i="7" s="1"/>
  <c r="O907" i="7" a="1"/>
  <c r="O907" i="7" s="1"/>
  <c r="O906" i="7"/>
  <c r="O906" i="7" a="1"/>
  <c r="O905" i="7" a="1"/>
  <c r="O905" i="7" s="1"/>
  <c r="O904" i="7" a="1"/>
  <c r="O904" i="7" s="1"/>
  <c r="O903" i="7" a="1"/>
  <c r="O903" i="7" s="1"/>
  <c r="O902" i="7" a="1"/>
  <c r="O902" i="7" s="1"/>
  <c r="P902" i="7" s="1"/>
  <c r="O901" i="7" a="1"/>
  <c r="O901" i="7" s="1"/>
  <c r="O900" i="7"/>
  <c r="O900" i="7" a="1"/>
  <c r="O899" i="7" a="1"/>
  <c r="O899" i="7" s="1"/>
  <c r="O898" i="7" a="1"/>
  <c r="O898" i="7" s="1"/>
  <c r="P898" i="7" s="1"/>
  <c r="O897" i="7" a="1"/>
  <c r="O897" i="7" s="1"/>
  <c r="O896" i="7" a="1"/>
  <c r="O896" i="7" s="1"/>
  <c r="O895" i="7" a="1"/>
  <c r="O895" i="7" s="1"/>
  <c r="O894" i="7" a="1"/>
  <c r="O894" i="7" s="1"/>
  <c r="O893" i="7" a="1"/>
  <c r="O893" i="7" s="1"/>
  <c r="O892" i="7" a="1"/>
  <c r="O892" i="7" s="1"/>
  <c r="O891" i="7" a="1"/>
  <c r="O891" i="7" s="1"/>
  <c r="O890" i="7" a="1"/>
  <c r="O890" i="7" s="1"/>
  <c r="P890" i="7" s="1"/>
  <c r="O889" i="7" a="1"/>
  <c r="O889" i="7" s="1"/>
  <c r="O888" i="7" a="1"/>
  <c r="O888" i="7" s="1"/>
  <c r="O887" i="7" a="1"/>
  <c r="O887" i="7" s="1"/>
  <c r="O886" i="7"/>
  <c r="O886" i="7" a="1"/>
  <c r="O885" i="7" a="1"/>
  <c r="O885" i="7" s="1"/>
  <c r="O884" i="7" a="1"/>
  <c r="O884" i="7" s="1"/>
  <c r="O883" i="7" a="1"/>
  <c r="O883" i="7" s="1"/>
  <c r="O882" i="7" a="1"/>
  <c r="O882" i="7" s="1"/>
  <c r="P882" i="7" s="1"/>
  <c r="O881" i="7" a="1"/>
  <c r="O881" i="7" s="1"/>
  <c r="O880" i="7" a="1"/>
  <c r="O880" i="7" s="1"/>
  <c r="O879" i="7" a="1"/>
  <c r="O879" i="7" s="1"/>
  <c r="O878" i="7" a="1"/>
  <c r="O878" i="7" s="1"/>
  <c r="O877" i="7" a="1"/>
  <c r="O877" i="7" s="1"/>
  <c r="O876" i="7" a="1"/>
  <c r="O876" i="7" s="1"/>
  <c r="O875" i="7" a="1"/>
  <c r="O875" i="7" s="1"/>
  <c r="O874" i="7"/>
  <c r="O874" i="7" a="1"/>
  <c r="O873" i="7" a="1"/>
  <c r="O873" i="7" s="1"/>
  <c r="O872" i="7" a="1"/>
  <c r="O872" i="7" s="1"/>
  <c r="O871" i="7" a="1"/>
  <c r="O871" i="7" s="1"/>
  <c r="O870" i="7" a="1"/>
  <c r="O870" i="7" s="1"/>
  <c r="P870" i="7" s="1"/>
  <c r="O869" i="7" a="1"/>
  <c r="O869" i="7" s="1"/>
  <c r="O868" i="7" a="1"/>
  <c r="O868" i="7" s="1"/>
  <c r="O867" i="7" a="1"/>
  <c r="O867" i="7" s="1"/>
  <c r="O866" i="7" a="1"/>
  <c r="O866" i="7" s="1"/>
  <c r="P866" i="7" s="1"/>
  <c r="O865" i="7" a="1"/>
  <c r="O865" i="7" s="1"/>
  <c r="O864" i="7" a="1"/>
  <c r="O864" i="7" s="1"/>
  <c r="O863" i="7" a="1"/>
  <c r="O863" i="7" s="1"/>
  <c r="O862" i="7" a="1"/>
  <c r="O862" i="7" s="1"/>
  <c r="O861" i="7" a="1"/>
  <c r="O861" i="7" s="1"/>
  <c r="O860" i="7" a="1"/>
  <c r="O860" i="7" s="1"/>
  <c r="O859" i="7" a="1"/>
  <c r="O859" i="7" s="1"/>
  <c r="O858" i="7" a="1"/>
  <c r="O858" i="7" s="1"/>
  <c r="P858" i="7" s="1"/>
  <c r="O857" i="7" a="1"/>
  <c r="O857" i="7" s="1"/>
  <c r="O856" i="7" a="1"/>
  <c r="O856" i="7" s="1"/>
  <c r="O855" i="7" a="1"/>
  <c r="O855" i="7" s="1"/>
  <c r="O854" i="7"/>
  <c r="O854" i="7" a="1"/>
  <c r="O853" i="7" a="1"/>
  <c r="O853" i="7" s="1"/>
  <c r="P853" i="7" s="1"/>
  <c r="O852" i="7" a="1"/>
  <c r="O852" i="7" s="1"/>
  <c r="O851" i="7" a="1"/>
  <c r="O851" i="7" s="1"/>
  <c r="P851" i="7" s="1"/>
  <c r="O850" i="7" a="1"/>
  <c r="O850" i="7" s="1"/>
  <c r="P850" i="7" s="1"/>
  <c r="O849" i="7"/>
  <c r="O849" i="7" a="1"/>
  <c r="O848" i="7" a="1"/>
  <c r="O848" i="7" s="1"/>
  <c r="O847" i="7"/>
  <c r="O847" i="7" a="1"/>
  <c r="O846" i="7"/>
  <c r="O846" i="7" a="1"/>
  <c r="O845" i="7"/>
  <c r="O845" i="7" a="1"/>
  <c r="O844" i="7" a="1"/>
  <c r="O844" i="7" s="1"/>
  <c r="O843" i="7" a="1"/>
  <c r="O843" i="7" s="1"/>
  <c r="P843" i="7" s="1"/>
  <c r="O842" i="7" a="1"/>
  <c r="O842" i="7" s="1"/>
  <c r="P842" i="7" s="1"/>
  <c r="O841" i="7" a="1"/>
  <c r="O841" i="7" s="1"/>
  <c r="P841" i="7" s="1"/>
  <c r="O840" i="7" a="1"/>
  <c r="O840" i="7" s="1"/>
  <c r="O839" i="7" a="1"/>
  <c r="O839" i="7" s="1"/>
  <c r="P839" i="7" s="1"/>
  <c r="O838" i="7"/>
  <c r="O838" i="7" a="1"/>
  <c r="O837" i="7"/>
  <c r="O837" i="7" a="1"/>
  <c r="O836" i="7" a="1"/>
  <c r="O836" i="7" s="1"/>
  <c r="O835" i="7"/>
  <c r="O835" i="7" a="1"/>
  <c r="O834" i="7"/>
  <c r="O834" i="7" a="1"/>
  <c r="O833" i="7" a="1"/>
  <c r="O833" i="7" s="1"/>
  <c r="P833" i="7" s="1"/>
  <c r="O832" i="7" a="1"/>
  <c r="O832" i="7" s="1"/>
  <c r="O831" i="7"/>
  <c r="O831" i="7" a="1"/>
  <c r="O830" i="7" a="1"/>
  <c r="O830" i="7" s="1"/>
  <c r="P830" i="7" s="1"/>
  <c r="O829" i="7"/>
  <c r="O829" i="7" a="1"/>
  <c r="O828" i="7" a="1"/>
  <c r="O828" i="7" s="1"/>
  <c r="O827" i="7" a="1"/>
  <c r="O827" i="7" s="1"/>
  <c r="P827" i="7" s="1"/>
  <c r="O826" i="7"/>
  <c r="O826" i="7" a="1"/>
  <c r="O825" i="7"/>
  <c r="O825" i="7" a="1"/>
  <c r="O824" i="7" a="1"/>
  <c r="O824" i="7" s="1"/>
  <c r="O823" i="7" a="1"/>
  <c r="O823" i="7" s="1"/>
  <c r="P823" i="7" s="1"/>
  <c r="O822" i="7"/>
  <c r="O822" i="7" a="1"/>
  <c r="O821" i="7"/>
  <c r="O821" i="7" a="1"/>
  <c r="O820" i="7" a="1"/>
  <c r="O820" i="7" s="1"/>
  <c r="O819" i="7" a="1"/>
  <c r="O819" i="7" s="1"/>
  <c r="P819" i="7" s="1"/>
  <c r="O818" i="7" a="1"/>
  <c r="O818" i="7" s="1"/>
  <c r="P818" i="7" s="1"/>
  <c r="O817" i="7"/>
  <c r="O817" i="7" a="1"/>
  <c r="O816" i="7" a="1"/>
  <c r="O816" i="7" s="1"/>
  <c r="O815" i="7"/>
  <c r="O815" i="7" a="1"/>
  <c r="O814" i="7" a="1"/>
  <c r="O814" i="7" s="1"/>
  <c r="P814" i="7" s="1"/>
  <c r="O813" i="7"/>
  <c r="O813" i="7" a="1"/>
  <c r="O812" i="7" a="1"/>
  <c r="O812" i="7" s="1"/>
  <c r="O811" i="7"/>
  <c r="O811" i="7" a="1"/>
  <c r="O810" i="7" a="1"/>
  <c r="O810" i="7" s="1"/>
  <c r="P810" i="7" s="1"/>
  <c r="O809" i="7" a="1"/>
  <c r="O809" i="7" s="1"/>
  <c r="P809" i="7" s="1"/>
  <c r="O808" i="7" a="1"/>
  <c r="O808" i="7" s="1"/>
  <c r="O807" i="7"/>
  <c r="O807" i="7" a="1"/>
  <c r="O806" i="7"/>
  <c r="O806" i="7" a="1"/>
  <c r="O805" i="7" a="1"/>
  <c r="O805" i="7" s="1"/>
  <c r="P805" i="7" s="1"/>
  <c r="O804" i="7" a="1"/>
  <c r="O804" i="7" s="1"/>
  <c r="O803" i="7"/>
  <c r="O803" i="7" a="1"/>
  <c r="O802" i="7"/>
  <c r="O802" i="7" a="1"/>
  <c r="O801" i="7" a="1"/>
  <c r="O801" i="7" s="1"/>
  <c r="P801" i="7" s="1"/>
  <c r="O800" i="7" a="1"/>
  <c r="O800" i="7" s="1"/>
  <c r="O799" i="7"/>
  <c r="O799" i="7" a="1"/>
  <c r="O798" i="7"/>
  <c r="O798" i="7" a="1"/>
  <c r="O797" i="7" a="1"/>
  <c r="O797" i="7" s="1"/>
  <c r="P797" i="7" s="1"/>
  <c r="O796" i="7" a="1"/>
  <c r="O796" i="7" s="1"/>
  <c r="O795" i="7" a="1"/>
  <c r="O795" i="7" s="1"/>
  <c r="P795" i="7" s="1"/>
  <c r="O794" i="7"/>
  <c r="O794" i="7" a="1"/>
  <c r="O793" i="7"/>
  <c r="O793" i="7" a="1"/>
  <c r="O792" i="7" a="1"/>
  <c r="O792" i="7" s="1"/>
  <c r="O791" i="7" a="1"/>
  <c r="O791" i="7" s="1"/>
  <c r="P791" i="7" s="1"/>
  <c r="O790" i="7"/>
  <c r="O790" i="7" a="1"/>
  <c r="O789" i="7"/>
  <c r="O789" i="7" a="1"/>
  <c r="O788" i="7" a="1"/>
  <c r="O788" i="7" s="1"/>
  <c r="O787" i="7" a="1"/>
  <c r="O787" i="7" s="1"/>
  <c r="P787" i="7" s="1"/>
  <c r="O786" i="7" a="1"/>
  <c r="O786" i="7" s="1"/>
  <c r="P786" i="7" s="1"/>
  <c r="O785" i="7"/>
  <c r="O785" i="7" a="1"/>
  <c r="O784" i="7" a="1"/>
  <c r="O784" i="7" s="1"/>
  <c r="O783" i="7"/>
  <c r="O783" i="7" a="1"/>
  <c r="O782" i="7"/>
  <c r="O782" i="7" a="1"/>
  <c r="O781" i="7"/>
  <c r="O781" i="7" a="1"/>
  <c r="O780" i="7" a="1"/>
  <c r="O780" i="7" s="1"/>
  <c r="O779" i="7"/>
  <c r="O779" i="7" a="1"/>
  <c r="O778" i="7" a="1"/>
  <c r="O778" i="7" s="1"/>
  <c r="P778" i="7" s="1"/>
  <c r="O777" i="7" a="1"/>
  <c r="O777" i="7" s="1"/>
  <c r="P777" i="7" s="1"/>
  <c r="O776" i="7" a="1"/>
  <c r="O776" i="7" s="1"/>
  <c r="O775" i="7"/>
  <c r="O775" i="7" a="1"/>
  <c r="O774" i="7"/>
  <c r="O774" i="7" a="1"/>
  <c r="O773" i="7"/>
  <c r="O773" i="7" a="1"/>
  <c r="O772" i="7" a="1"/>
  <c r="O772" i="7" s="1"/>
  <c r="O771" i="7"/>
  <c r="O771" i="7" a="1"/>
  <c r="O770" i="7" a="1"/>
  <c r="O770" i="7" s="1"/>
  <c r="P770" i="7" s="1"/>
  <c r="O769" i="7" a="1"/>
  <c r="O769" i="7" s="1"/>
  <c r="P769" i="7" s="1"/>
  <c r="O768" i="7" a="1"/>
  <c r="O768" i="7" s="1"/>
  <c r="O767" i="7"/>
  <c r="O767" i="7" a="1"/>
  <c r="O766" i="7"/>
  <c r="O766" i="7" a="1"/>
  <c r="O765" i="7"/>
  <c r="O765" i="7" a="1"/>
  <c r="O764" i="7" a="1"/>
  <c r="O764" i="7" s="1"/>
  <c r="O763" i="7" a="1"/>
  <c r="O763" i="7" s="1"/>
  <c r="P763" i="7" s="1"/>
  <c r="O762" i="7"/>
  <c r="O762" i="7" a="1"/>
  <c r="O761" i="7" a="1"/>
  <c r="O761" i="7" s="1"/>
  <c r="P761" i="7" s="1"/>
  <c r="O760" i="7" a="1"/>
  <c r="O760" i="7" s="1"/>
  <c r="O759" i="7"/>
  <c r="O759" i="7" a="1"/>
  <c r="O758" i="7"/>
  <c r="O758" i="7" a="1"/>
  <c r="O757" i="7"/>
  <c r="O757" i="7" a="1"/>
  <c r="O756" i="7" a="1"/>
  <c r="O756" i="7" s="1"/>
  <c r="O755" i="7" a="1"/>
  <c r="O755" i="7" s="1"/>
  <c r="P755" i="7" s="1"/>
  <c r="O754" i="7" a="1"/>
  <c r="O754" i="7" s="1"/>
  <c r="P754" i="7" s="1"/>
  <c r="O753" i="7"/>
  <c r="O753" i="7" a="1"/>
  <c r="O752" i="7" a="1"/>
  <c r="O752" i="7" s="1"/>
  <c r="O751" i="7" a="1"/>
  <c r="O751" i="7" s="1"/>
  <c r="P751" i="7" s="1"/>
  <c r="O750" i="7"/>
  <c r="O750" i="7" a="1"/>
  <c r="O749" i="7"/>
  <c r="O749" i="7" a="1"/>
  <c r="O748" i="7" a="1"/>
  <c r="O748" i="7" s="1"/>
  <c r="O747" i="7" a="1"/>
  <c r="O747" i="7" s="1"/>
  <c r="P747" i="7" s="1"/>
  <c r="O746" i="7" a="1"/>
  <c r="O746" i="7" s="1"/>
  <c r="P746" i="7" s="1"/>
  <c r="O745" i="7" a="1"/>
  <c r="O745" i="7" s="1"/>
  <c r="P745" i="7" s="1"/>
  <c r="O744" i="7" a="1"/>
  <c r="O744" i="7" s="1"/>
  <c r="O743" i="7"/>
  <c r="O743" i="7" a="1"/>
  <c r="O742" i="7" a="1"/>
  <c r="O742" i="7" s="1"/>
  <c r="P742" i="7" s="1"/>
  <c r="O741" i="7"/>
  <c r="O741" i="7" a="1"/>
  <c r="O740" i="7" a="1"/>
  <c r="O740" i="7" s="1"/>
  <c r="O739" i="7"/>
  <c r="O739" i="7" a="1"/>
  <c r="O738" i="7" a="1"/>
  <c r="O738" i="7" s="1"/>
  <c r="P738" i="7" s="1"/>
  <c r="O737" i="7" a="1"/>
  <c r="O737" i="7" s="1"/>
  <c r="P737" i="7" s="1"/>
  <c r="O736" i="7" a="1"/>
  <c r="O736" i="7" s="1"/>
  <c r="O735" i="7"/>
  <c r="O735" i="7" a="1"/>
  <c r="O734" i="7"/>
  <c r="O734" i="7" a="1"/>
  <c r="O733" i="7" a="1"/>
  <c r="O733" i="7" s="1"/>
  <c r="P733" i="7" s="1"/>
  <c r="O732" i="7" a="1"/>
  <c r="O732" i="7" s="1"/>
  <c r="O731" i="7" a="1"/>
  <c r="O731" i="7" s="1"/>
  <c r="P731" i="7" s="1"/>
  <c r="O730" i="7"/>
  <c r="O730" i="7" a="1"/>
  <c r="O729" i="7" a="1"/>
  <c r="O729" i="7" s="1"/>
  <c r="P729" i="7" s="1"/>
  <c r="O728" i="7" a="1"/>
  <c r="O728" i="7" s="1"/>
  <c r="O727" i="7"/>
  <c r="O727" i="7" a="1"/>
  <c r="O726" i="7"/>
  <c r="O726" i="7" a="1"/>
  <c r="O725" i="7"/>
  <c r="O725" i="7" a="1"/>
  <c r="O724" i="7" a="1"/>
  <c r="O724" i="7" s="1"/>
  <c r="O723" i="7" a="1"/>
  <c r="O723" i="7" s="1"/>
  <c r="P723" i="7" s="1"/>
  <c r="O722" i="7" a="1"/>
  <c r="O722" i="7" s="1"/>
  <c r="P722" i="7" s="1"/>
  <c r="O721" i="7"/>
  <c r="O721" i="7" a="1"/>
  <c r="O720" i="7" a="1"/>
  <c r="O720" i="7" s="1"/>
  <c r="O719" i="7" a="1"/>
  <c r="O719" i="7" s="1"/>
  <c r="P719" i="7" s="1"/>
  <c r="O718" i="7"/>
  <c r="O718" i="7" a="1"/>
  <c r="O717" i="7"/>
  <c r="O717" i="7" a="1"/>
  <c r="O716" i="7" a="1"/>
  <c r="O716" i="7" s="1"/>
  <c r="O715" i="7" a="1"/>
  <c r="O715" i="7" s="1"/>
  <c r="P715" i="7" s="1"/>
  <c r="O714" i="7" a="1"/>
  <c r="O714" i="7" s="1"/>
  <c r="P714" i="7" s="1"/>
  <c r="O713" i="7" a="1"/>
  <c r="O713" i="7" s="1"/>
  <c r="P713" i="7" s="1"/>
  <c r="O712" i="7" a="1"/>
  <c r="O712" i="7" s="1"/>
  <c r="O711" i="7"/>
  <c r="O711" i="7" a="1"/>
  <c r="O710" i="7" a="1"/>
  <c r="O710" i="7" s="1"/>
  <c r="P710" i="7" s="1"/>
  <c r="O709" i="7"/>
  <c r="O709" i="7" a="1"/>
  <c r="O708" i="7" a="1"/>
  <c r="O708" i="7" s="1"/>
  <c r="O707" i="7"/>
  <c r="O707" i="7" a="1"/>
  <c r="O706" i="7" a="1"/>
  <c r="O706" i="7" s="1"/>
  <c r="P706" i="7" s="1"/>
  <c r="O705" i="7" a="1"/>
  <c r="O705" i="7" s="1"/>
  <c r="P705" i="7" s="1"/>
  <c r="O704" i="7" a="1"/>
  <c r="O704" i="7" s="1"/>
  <c r="O703" i="7"/>
  <c r="O703" i="7" a="1"/>
  <c r="O702" i="7"/>
  <c r="O702" i="7" a="1"/>
  <c r="O701" i="7" a="1"/>
  <c r="O701" i="7" s="1"/>
  <c r="P701" i="7" s="1"/>
  <c r="O700" i="7" a="1"/>
  <c r="O700" i="7" s="1"/>
  <c r="O699" i="7" a="1"/>
  <c r="O699" i="7" s="1"/>
  <c r="P699" i="7" s="1"/>
  <c r="O698" i="7"/>
  <c r="O698" i="7" a="1"/>
  <c r="O697" i="7" a="1"/>
  <c r="O697" i="7" s="1"/>
  <c r="P697" i="7" s="1"/>
  <c r="O696" i="7" a="1"/>
  <c r="O696" i="7" s="1"/>
  <c r="O695" i="7"/>
  <c r="O695" i="7" a="1"/>
  <c r="O694" i="7"/>
  <c r="O694" i="7" a="1"/>
  <c r="O693" i="7"/>
  <c r="O693" i="7" a="1"/>
  <c r="O692" i="7" a="1"/>
  <c r="O692" i="7" s="1"/>
  <c r="O691" i="7" a="1"/>
  <c r="O691" i="7" s="1"/>
  <c r="P691" i="7" s="1"/>
  <c r="O690" i="7" a="1"/>
  <c r="O690" i="7" s="1"/>
  <c r="P690" i="7" s="1"/>
  <c r="O689" i="7"/>
  <c r="O689" i="7" a="1"/>
  <c r="O688" i="7" a="1"/>
  <c r="O688" i="7" s="1"/>
  <c r="O687" i="7" a="1"/>
  <c r="O687" i="7" s="1"/>
  <c r="P687" i="7" s="1"/>
  <c r="O686" i="7"/>
  <c r="O686" i="7" a="1"/>
  <c r="O685" i="7"/>
  <c r="O685" i="7" a="1"/>
  <c r="O684" i="7" a="1"/>
  <c r="O684" i="7" s="1"/>
  <c r="O683" i="7" a="1"/>
  <c r="O683" i="7" s="1"/>
  <c r="P683" i="7" s="1"/>
  <c r="O682" i="7" a="1"/>
  <c r="O682" i="7" s="1"/>
  <c r="P682" i="7" s="1"/>
  <c r="O681" i="7" a="1"/>
  <c r="O681" i="7" s="1"/>
  <c r="P681" i="7" s="1"/>
  <c r="O680" i="7" a="1"/>
  <c r="O680" i="7" s="1"/>
  <c r="O679" i="7"/>
  <c r="O679" i="7" a="1"/>
  <c r="O678" i="7" a="1"/>
  <c r="O678" i="7" s="1"/>
  <c r="P678" i="7" s="1"/>
  <c r="O677" i="7"/>
  <c r="O677" i="7" a="1"/>
  <c r="O676" i="7" a="1"/>
  <c r="O676" i="7" s="1"/>
  <c r="O675" i="7"/>
  <c r="O675" i="7" a="1"/>
  <c r="O674" i="7" a="1"/>
  <c r="O674" i="7" s="1"/>
  <c r="P674" i="7" s="1"/>
  <c r="O673" i="7" a="1"/>
  <c r="O673" i="7" s="1"/>
  <c r="P673" i="7" s="1"/>
  <c r="O672" i="7" a="1"/>
  <c r="O672" i="7" s="1"/>
  <c r="O671" i="7"/>
  <c r="O671" i="7" a="1"/>
  <c r="O670" i="7"/>
  <c r="O670" i="7" a="1"/>
  <c r="O669" i="7" a="1"/>
  <c r="O669" i="7" s="1"/>
  <c r="P669" i="7" s="1"/>
  <c r="O668" i="7" a="1"/>
  <c r="O668" i="7" s="1"/>
  <c r="O667" i="7" a="1"/>
  <c r="O667" i="7" s="1"/>
  <c r="P667" i="7" s="1"/>
  <c r="O666" i="7"/>
  <c r="O666" i="7" a="1"/>
  <c r="O665" i="7" a="1"/>
  <c r="O665" i="7" s="1"/>
  <c r="P665" i="7" s="1"/>
  <c r="O664" i="7" a="1"/>
  <c r="O664" i="7" s="1"/>
  <c r="O663" i="7" a="1"/>
  <c r="O663" i="7" s="1"/>
  <c r="P663" i="7" s="1"/>
  <c r="O662" i="7"/>
  <c r="O662" i="7" a="1"/>
  <c r="O661" i="7"/>
  <c r="O661" i="7" a="1"/>
  <c r="O660" i="7" a="1"/>
  <c r="O660" i="7" s="1"/>
  <c r="O659" i="7"/>
  <c r="O659" i="7" a="1"/>
  <c r="O658" i="7" a="1"/>
  <c r="O658" i="7" s="1"/>
  <c r="P658" i="7" s="1"/>
  <c r="O657" i="7"/>
  <c r="O657" i="7" a="1"/>
  <c r="O656" i="7" a="1"/>
  <c r="O656" i="7" s="1"/>
  <c r="O655" i="7" a="1"/>
  <c r="O655" i="7" s="1"/>
  <c r="P655" i="7" s="1"/>
  <c r="O654" i="7"/>
  <c r="O654" i="7" a="1"/>
  <c r="O653" i="7"/>
  <c r="O653" i="7" a="1"/>
  <c r="O652" i="7" a="1"/>
  <c r="O652" i="7" s="1"/>
  <c r="O651" i="7" a="1"/>
  <c r="O651" i="7" s="1"/>
  <c r="P651" i="7" s="1"/>
  <c r="O650" i="7"/>
  <c r="O650" i="7" a="1"/>
  <c r="O649" i="7" a="1"/>
  <c r="O649" i="7" s="1"/>
  <c r="P649" i="7" s="1"/>
  <c r="O648" i="7" a="1"/>
  <c r="O648" i="7" s="1"/>
  <c r="O647" i="7"/>
  <c r="O647" i="7" a="1"/>
  <c r="O646" i="7" a="1"/>
  <c r="O646" i="7" s="1"/>
  <c r="P646" i="7" s="1"/>
  <c r="O645" i="7" a="1"/>
  <c r="O645" i="7" s="1"/>
  <c r="P645" i="7" s="1"/>
  <c r="O644" i="7" a="1"/>
  <c r="O644" i="7" s="1"/>
  <c r="O643" i="7"/>
  <c r="O643" i="7" a="1"/>
  <c r="O642" i="7" a="1"/>
  <c r="O642" i="7" s="1"/>
  <c r="P642" i="7" s="1"/>
  <c r="O641" i="7"/>
  <c r="O641" i="7" a="1"/>
  <c r="O640" i="7" a="1"/>
  <c r="O640" i="7" s="1"/>
  <c r="O639" i="7"/>
  <c r="O639" i="7" a="1"/>
  <c r="O638" i="7"/>
  <c r="O638" i="7" a="1"/>
  <c r="O637" i="7" a="1"/>
  <c r="O637" i="7" s="1"/>
  <c r="P637" i="7" s="1"/>
  <c r="O636" i="7" a="1"/>
  <c r="O636" i="7" s="1"/>
  <c r="O635" i="7" a="1"/>
  <c r="O635" i="7" s="1"/>
  <c r="P635" i="7" s="1"/>
  <c r="O634" i="7"/>
  <c r="O634" i="7" a="1"/>
  <c r="O633" i="7" a="1"/>
  <c r="O633" i="7" s="1"/>
  <c r="P633" i="7" s="1"/>
  <c r="O632" i="7" a="1"/>
  <c r="O632" i="7" s="1"/>
  <c r="O631" i="7" a="1"/>
  <c r="O631" i="7" s="1"/>
  <c r="P631" i="7" s="1"/>
  <c r="O630" i="7"/>
  <c r="O630" i="7" a="1"/>
  <c r="O629" i="7"/>
  <c r="O629" i="7" a="1"/>
  <c r="O628" i="7" a="1"/>
  <c r="O628" i="7" s="1"/>
  <c r="O627" i="7"/>
  <c r="O627" i="7" a="1"/>
  <c r="O626" i="7" a="1"/>
  <c r="O626" i="7" s="1"/>
  <c r="P626" i="7" s="1"/>
  <c r="O625" i="7"/>
  <c r="O625" i="7" a="1"/>
  <c r="O624" i="7" a="1"/>
  <c r="O624" i="7" s="1"/>
  <c r="O623" i="7" a="1"/>
  <c r="O623" i="7" s="1"/>
  <c r="P623" i="7" s="1"/>
  <c r="O622" i="7" a="1"/>
  <c r="O622" i="7" s="1"/>
  <c r="P622" i="7" s="1"/>
  <c r="O621" i="7"/>
  <c r="O621" i="7" a="1"/>
  <c r="O620" i="7" a="1"/>
  <c r="O620" i="7" s="1"/>
  <c r="O619" i="7" a="1"/>
  <c r="O619" i="7" s="1"/>
  <c r="P619" i="7" s="1"/>
  <c r="O618" i="7"/>
  <c r="O618" i="7" a="1"/>
  <c r="O617" i="7" a="1"/>
  <c r="O617" i="7" s="1"/>
  <c r="P617" i="7" s="1"/>
  <c r="O616" i="7" a="1"/>
  <c r="O616" i="7" s="1"/>
  <c r="O615" i="7"/>
  <c r="O615" i="7" a="1"/>
  <c r="O614" i="7" a="1"/>
  <c r="O614" i="7" s="1"/>
  <c r="P614" i="7" s="1"/>
  <c r="O613" i="7" a="1"/>
  <c r="O613" i="7" s="1"/>
  <c r="P613" i="7" s="1"/>
  <c r="O612" i="7" a="1"/>
  <c r="O612" i="7" s="1"/>
  <c r="O611" i="7"/>
  <c r="O611" i="7" a="1"/>
  <c r="O610" i="7" a="1"/>
  <c r="O610" i="7" s="1"/>
  <c r="P610" i="7" s="1"/>
  <c r="O609" i="7"/>
  <c r="O609" i="7" a="1"/>
  <c r="O608" i="7" a="1"/>
  <c r="O608" i="7" s="1"/>
  <c r="O607" i="7"/>
  <c r="O607" i="7" a="1"/>
  <c r="O606" i="7" a="1"/>
  <c r="O606" i="7" s="1"/>
  <c r="O605" i="7" a="1"/>
  <c r="O605" i="7" s="1"/>
  <c r="O604" i="7" a="1"/>
  <c r="O604" i="7" s="1"/>
  <c r="P604" i="7" s="1"/>
  <c r="O603" i="7" a="1"/>
  <c r="O603" i="7" s="1"/>
  <c r="P603" i="7" s="1"/>
  <c r="O602" i="7" a="1"/>
  <c r="O602" i="7" s="1"/>
  <c r="O601" i="7" a="1"/>
  <c r="O601" i="7" s="1"/>
  <c r="O600" i="7"/>
  <c r="O600" i="7" a="1"/>
  <c r="O599" i="7" a="1"/>
  <c r="O599" i="7" s="1"/>
  <c r="O598" i="7" a="1"/>
  <c r="O598" i="7" s="1"/>
  <c r="O597" i="7" a="1"/>
  <c r="O597" i="7" s="1"/>
  <c r="O596" i="7" a="1"/>
  <c r="O596" i="7" s="1"/>
  <c r="P596" i="7" s="1"/>
  <c r="O595" i="7" a="1"/>
  <c r="O595" i="7" s="1"/>
  <c r="O594" i="7" a="1"/>
  <c r="O594" i="7" s="1"/>
  <c r="O593" i="7" a="1"/>
  <c r="O593" i="7" s="1"/>
  <c r="O592" i="7" a="1"/>
  <c r="O592" i="7" s="1"/>
  <c r="P592" i="7" s="1"/>
  <c r="O591" i="7" a="1"/>
  <c r="O591" i="7" s="1"/>
  <c r="O590" i="7" a="1"/>
  <c r="O590" i="7" s="1"/>
  <c r="O589" i="7" a="1"/>
  <c r="O589" i="7" s="1"/>
  <c r="P589" i="7" s="1"/>
  <c r="O588" i="7"/>
  <c r="O588" i="7" a="1"/>
  <c r="O587" i="7" a="1"/>
  <c r="O587" i="7" s="1"/>
  <c r="O586" i="7" a="1"/>
  <c r="O586" i="7" s="1"/>
  <c r="O585" i="7" a="1"/>
  <c r="O585" i="7" s="1"/>
  <c r="O584" i="7" a="1"/>
  <c r="O584" i="7" s="1"/>
  <c r="P584" i="7" s="1"/>
  <c r="O583" i="7" a="1"/>
  <c r="O583" i="7" s="1"/>
  <c r="O582" i="7" a="1"/>
  <c r="O582" i="7" s="1"/>
  <c r="O581" i="7" a="1"/>
  <c r="O581" i="7" s="1"/>
  <c r="O580" i="7"/>
  <c r="O580" i="7" a="1"/>
  <c r="O579" i="7" a="1"/>
  <c r="O579" i="7" s="1"/>
  <c r="O578" i="7" a="1"/>
  <c r="O578" i="7" s="1"/>
  <c r="P578" i="7" s="1"/>
  <c r="O577" i="7"/>
  <c r="O577" i="7" a="1"/>
  <c r="O576" i="7"/>
  <c r="O576" i="7" a="1"/>
  <c r="O575" i="7" a="1"/>
  <c r="O575" i="7" s="1"/>
  <c r="O574" i="7" a="1"/>
  <c r="O574" i="7" s="1"/>
  <c r="O573" i="7" a="1"/>
  <c r="O573" i="7" s="1"/>
  <c r="O572" i="7" a="1"/>
  <c r="O572" i="7" s="1"/>
  <c r="O571" i="7" a="1"/>
  <c r="O571" i="7" s="1"/>
  <c r="O570" i="7" a="1"/>
  <c r="O570" i="7" s="1"/>
  <c r="O569" i="7"/>
  <c r="O569" i="7" a="1"/>
  <c r="O568" i="7" a="1"/>
  <c r="O568" i="7" s="1"/>
  <c r="P568" i="7" s="1"/>
  <c r="O567" i="7" a="1"/>
  <c r="O567" i="7" s="1"/>
  <c r="O566" i="7" a="1"/>
  <c r="O566" i="7" s="1"/>
  <c r="P566" i="7" s="1"/>
  <c r="O565" i="7" a="1"/>
  <c r="O565" i="7" s="1"/>
  <c r="O564" i="7" a="1"/>
  <c r="O564" i="7" s="1"/>
  <c r="O563" i="7" a="1"/>
  <c r="O563" i="7" s="1"/>
  <c r="O562" i="7" a="1"/>
  <c r="O562" i="7" s="1"/>
  <c r="P562" i="7" s="1"/>
  <c r="O561" i="7" a="1"/>
  <c r="O561" i="7" s="1"/>
  <c r="O560" i="7" a="1"/>
  <c r="O560" i="7" s="1"/>
  <c r="P560" i="7" s="1"/>
  <c r="O559" i="7" a="1"/>
  <c r="O559" i="7" s="1"/>
  <c r="O558" i="7" a="1"/>
  <c r="O558" i="7" s="1"/>
  <c r="O557" i="7"/>
  <c r="O557" i="7" a="1"/>
  <c r="O556" i="7" a="1"/>
  <c r="O556" i="7" s="1"/>
  <c r="O555" i="7" a="1"/>
  <c r="O555" i="7" s="1"/>
  <c r="O554" i="7" a="1"/>
  <c r="O554" i="7" s="1"/>
  <c r="P554" i="7" s="1"/>
  <c r="O553" i="7"/>
  <c r="O553" i="7" a="1"/>
  <c r="O552" i="7" a="1"/>
  <c r="O552" i="7" s="1"/>
  <c r="O551" i="7" a="1"/>
  <c r="O551" i="7" s="1"/>
  <c r="O550" i="7" a="1"/>
  <c r="O550" i="7" s="1"/>
  <c r="O549" i="7" a="1"/>
  <c r="O549" i="7" s="1"/>
  <c r="O548" i="7" a="1"/>
  <c r="O548" i="7" s="1"/>
  <c r="P548" i="7" s="1"/>
  <c r="O547" i="7" a="1"/>
  <c r="O547" i="7" s="1"/>
  <c r="O546" i="7" a="1"/>
  <c r="O546" i="7" s="1"/>
  <c r="O545" i="7" a="1"/>
  <c r="O545" i="7" s="1"/>
  <c r="P545" i="7" s="1"/>
  <c r="O544" i="7" a="1"/>
  <c r="O544" i="7" s="1"/>
  <c r="O543" i="7"/>
  <c r="O543" i="7" a="1"/>
  <c r="O542" i="7" a="1"/>
  <c r="O542" i="7" s="1"/>
  <c r="O541" i="7" a="1"/>
  <c r="O541" i="7" s="1"/>
  <c r="O540" i="7" a="1"/>
  <c r="O540" i="7" s="1"/>
  <c r="O539" i="7" a="1"/>
  <c r="O539" i="7" s="1"/>
  <c r="O538" i="7" a="1"/>
  <c r="O538" i="7" s="1"/>
  <c r="O537" i="7"/>
  <c r="O537" i="7" a="1"/>
  <c r="O536" i="7" a="1"/>
  <c r="O536" i="7" s="1"/>
  <c r="P536" i="7" s="1"/>
  <c r="O535" i="7"/>
  <c r="O535" i="7" a="1"/>
  <c r="O534" i="7" a="1"/>
  <c r="O534" i="7" s="1"/>
  <c r="O533" i="7" a="1"/>
  <c r="O533" i="7" s="1"/>
  <c r="O532" i="7" a="1"/>
  <c r="O532" i="7" s="1"/>
  <c r="O531" i="7" a="1"/>
  <c r="O531" i="7" s="1"/>
  <c r="O530" i="7" a="1"/>
  <c r="O530" i="7" s="1"/>
  <c r="O529" i="7" a="1"/>
  <c r="O529" i="7" s="1"/>
  <c r="O528" i="7"/>
  <c r="O528" i="7" a="1"/>
  <c r="O527" i="7" a="1"/>
  <c r="O527" i="7" s="1"/>
  <c r="P527" i="7" s="1"/>
  <c r="O526" i="7"/>
  <c r="O526" i="7" a="1"/>
  <c r="O525" i="7" a="1"/>
  <c r="O525" i="7" s="1"/>
  <c r="O524" i="7" a="1"/>
  <c r="O524" i="7" s="1"/>
  <c r="O523" i="7" a="1"/>
  <c r="O523" i="7" s="1"/>
  <c r="O522" i="7" a="1"/>
  <c r="O522" i="7" s="1"/>
  <c r="O521" i="7" a="1"/>
  <c r="O521" i="7" s="1"/>
  <c r="O520" i="7" a="1"/>
  <c r="O520" i="7" s="1"/>
  <c r="O519" i="7"/>
  <c r="O519" i="7" a="1"/>
  <c r="O518" i="7" a="1"/>
  <c r="O518" i="7" s="1"/>
  <c r="P518" i="7" s="1"/>
  <c r="O517" i="7" a="1"/>
  <c r="O517" i="7" s="1"/>
  <c r="O516" i="7"/>
  <c r="O516" i="7" a="1"/>
  <c r="O515" i="7" a="1"/>
  <c r="O515" i="7" s="1"/>
  <c r="O514" i="7" a="1"/>
  <c r="O514" i="7" s="1"/>
  <c r="O513" i="7" a="1"/>
  <c r="O513" i="7" s="1"/>
  <c r="O512" i="7" a="1"/>
  <c r="O512" i="7" s="1"/>
  <c r="P512" i="7" s="1"/>
  <c r="O511" i="7" a="1"/>
  <c r="O511" i="7" s="1"/>
  <c r="O510" i="7" a="1"/>
  <c r="O510" i="7" s="1"/>
  <c r="O509" i="7" a="1"/>
  <c r="O509" i="7" s="1"/>
  <c r="O508" i="7" a="1"/>
  <c r="O508" i="7" s="1"/>
  <c r="P508" i="7" s="1"/>
  <c r="O507" i="7" a="1"/>
  <c r="O507" i="7" s="1"/>
  <c r="O506" i="7" a="1"/>
  <c r="O506" i="7" s="1"/>
  <c r="O505" i="7" a="1"/>
  <c r="O505" i="7" s="1"/>
  <c r="O504" i="7"/>
  <c r="O504" i="7" a="1"/>
  <c r="O503" i="7" a="1"/>
  <c r="O503" i="7" s="1"/>
  <c r="O502" i="7" a="1"/>
  <c r="O502" i="7" s="1"/>
  <c r="O501" i="7" a="1"/>
  <c r="O501" i="7" s="1"/>
  <c r="O500" i="7"/>
  <c r="O500" i="7" a="1"/>
  <c r="O499" i="7" a="1"/>
  <c r="O499" i="7" s="1"/>
  <c r="O498" i="7" a="1"/>
  <c r="O498" i="7" s="1"/>
  <c r="O497" i="7" a="1"/>
  <c r="O497" i="7" s="1"/>
  <c r="O496" i="7" a="1"/>
  <c r="O496" i="7" s="1"/>
  <c r="P496" i="7" s="1"/>
  <c r="O495" i="7" a="1"/>
  <c r="O495" i="7" s="1"/>
  <c r="O494" i="7" a="1"/>
  <c r="O494" i="7" s="1"/>
  <c r="O493" i="7" a="1"/>
  <c r="O493" i="7" s="1"/>
  <c r="O492" i="7"/>
  <c r="O492" i="7" a="1"/>
  <c r="O491" i="7" a="1"/>
  <c r="O491" i="7" s="1"/>
  <c r="O490" i="7" a="1"/>
  <c r="O490" i="7" s="1"/>
  <c r="O489" i="7" a="1"/>
  <c r="O489" i="7" s="1"/>
  <c r="O488" i="7"/>
  <c r="O488" i="7" a="1"/>
  <c r="O487" i="7" a="1"/>
  <c r="O487" i="7" s="1"/>
  <c r="O486" i="7" a="1"/>
  <c r="O486" i="7" s="1"/>
  <c r="O485" i="7" a="1"/>
  <c r="O485" i="7" s="1"/>
  <c r="O484" i="7"/>
  <c r="O484" i="7" a="1"/>
  <c r="O483" i="7" a="1"/>
  <c r="O483" i="7" s="1"/>
  <c r="O482" i="7" a="1"/>
  <c r="O482" i="7" s="1"/>
  <c r="O481" i="7" a="1"/>
  <c r="O481" i="7" s="1"/>
  <c r="O480" i="7" a="1"/>
  <c r="O480" i="7" s="1"/>
  <c r="P480" i="7" s="1"/>
  <c r="O479" i="7" a="1"/>
  <c r="O479" i="7" s="1"/>
  <c r="O478" i="7" a="1"/>
  <c r="O478" i="7" s="1"/>
  <c r="O477" i="7" a="1"/>
  <c r="O477" i="7" s="1"/>
  <c r="O476" i="7" a="1"/>
  <c r="O476" i="7" s="1"/>
  <c r="P476" i="7" s="1"/>
  <c r="O475" i="7" a="1"/>
  <c r="O475" i="7" s="1"/>
  <c r="O474" i="7" a="1"/>
  <c r="O474" i="7" s="1"/>
  <c r="O473" i="7" a="1"/>
  <c r="O473" i="7" s="1"/>
  <c r="O472" i="7"/>
  <c r="O472" i="7" a="1"/>
  <c r="O471" i="7" a="1"/>
  <c r="O471" i="7" s="1"/>
  <c r="O470" i="7" a="1"/>
  <c r="O470" i="7" s="1"/>
  <c r="O469" i="7" a="1"/>
  <c r="O469" i="7" s="1"/>
  <c r="O468" i="7"/>
  <c r="O468" i="7" a="1"/>
  <c r="O467" i="7" a="1"/>
  <c r="O467" i="7" s="1"/>
  <c r="O466" i="7" a="1"/>
  <c r="O466" i="7" s="1"/>
  <c r="O465" i="7" a="1"/>
  <c r="O465" i="7" s="1"/>
  <c r="O464" i="7"/>
  <c r="O464" i="7" a="1"/>
  <c r="O463" i="7" a="1"/>
  <c r="O463" i="7" s="1"/>
  <c r="O462" i="7" a="1"/>
  <c r="O462" i="7" s="1"/>
  <c r="O461" i="7" a="1"/>
  <c r="O461" i="7" s="1"/>
  <c r="O460" i="7"/>
  <c r="O460" i="7" a="1"/>
  <c r="O459" i="7" a="1"/>
  <c r="O459" i="7" s="1"/>
  <c r="O458" i="7" a="1"/>
  <c r="O458" i="7" s="1"/>
  <c r="O457" i="7" a="1"/>
  <c r="O457" i="7" s="1"/>
  <c r="P457" i="7" s="1"/>
  <c r="O456" i="7"/>
  <c r="O456" i="7" a="1"/>
  <c r="O455" i="7" a="1"/>
  <c r="O455" i="7" s="1"/>
  <c r="O454" i="7"/>
  <c r="O454" i="7" a="1"/>
  <c r="O453" i="7" a="1"/>
  <c r="O453" i="7" s="1"/>
  <c r="O452" i="7" a="1"/>
  <c r="O452" i="7" s="1"/>
  <c r="O451" i="7"/>
  <c r="O451" i="7" a="1"/>
  <c r="O450" i="7" a="1"/>
  <c r="O450" i="7" s="1"/>
  <c r="O449" i="7" a="1"/>
  <c r="O449" i="7" s="1"/>
  <c r="O448" i="7"/>
  <c r="O448" i="7" a="1"/>
  <c r="O447" i="7" a="1"/>
  <c r="O447" i="7" s="1"/>
  <c r="P447" i="7" s="1"/>
  <c r="O446" i="7" a="1"/>
  <c r="O446" i="7" s="1"/>
  <c r="O445" i="7" a="1"/>
  <c r="O445" i="7" s="1"/>
  <c r="O444" i="7" a="1"/>
  <c r="O444" i="7" s="1"/>
  <c r="O443" i="7" a="1"/>
  <c r="O443" i="7" s="1"/>
  <c r="O442" i="7"/>
  <c r="O442" i="7" a="1"/>
  <c r="O441" i="7" a="1"/>
  <c r="O441" i="7" s="1"/>
  <c r="O440" i="7" a="1"/>
  <c r="O440" i="7" s="1"/>
  <c r="P440" i="7" s="1"/>
  <c r="O439" i="7" a="1"/>
  <c r="O439" i="7" s="1"/>
  <c r="P439" i="7" s="1"/>
  <c r="O438" i="7"/>
  <c r="O438" i="7" a="1"/>
  <c r="O437" i="7" a="1"/>
  <c r="O437" i="7" s="1"/>
  <c r="O436" i="7" a="1"/>
  <c r="O436" i="7" s="1"/>
  <c r="O435" i="7" a="1"/>
  <c r="O435" i="7" s="1"/>
  <c r="O434" i="7" a="1"/>
  <c r="O434" i="7" s="1"/>
  <c r="O433" i="7" a="1"/>
  <c r="O433" i="7" s="1"/>
  <c r="O432" i="7" a="1"/>
  <c r="O432" i="7" s="1"/>
  <c r="O431" i="7"/>
  <c r="O431" i="7" a="1"/>
  <c r="O430" i="7"/>
  <c r="O430" i="7" a="1"/>
  <c r="O429" i="7" a="1"/>
  <c r="O429" i="7" s="1"/>
  <c r="O428" i="7"/>
  <c r="O428" i="7" a="1"/>
  <c r="O427" i="7" a="1"/>
  <c r="O427" i="7" s="1"/>
  <c r="O426" i="7" a="1"/>
  <c r="O426" i="7" s="1"/>
  <c r="O425" i="7" a="1"/>
  <c r="O425" i="7" s="1"/>
  <c r="O424" i="7"/>
  <c r="O424" i="7" a="1"/>
  <c r="O423" i="7" a="1"/>
  <c r="O423" i="7" s="1"/>
  <c r="O422" i="7"/>
  <c r="O422" i="7" a="1"/>
  <c r="O421" i="7" a="1"/>
  <c r="O421" i="7" s="1"/>
  <c r="O420" i="7" a="1"/>
  <c r="O420" i="7" s="1"/>
  <c r="O419" i="7"/>
  <c r="O419" i="7" a="1"/>
  <c r="O418" i="7" a="1"/>
  <c r="O418" i="7" s="1"/>
  <c r="O417" i="7" a="1"/>
  <c r="O417" i="7" s="1"/>
  <c r="O416" i="7" a="1"/>
  <c r="O416" i="7" s="1"/>
  <c r="O415" i="7" a="1"/>
  <c r="O415" i="7" s="1"/>
  <c r="P415" i="7" s="1"/>
  <c r="O414" i="7" a="1"/>
  <c r="O414" i="7" s="1"/>
  <c r="O413" i="7" a="1"/>
  <c r="O413" i="7" s="1"/>
  <c r="O412" i="7" a="1"/>
  <c r="O412" i="7" s="1"/>
  <c r="O411" i="7" a="1"/>
  <c r="O411" i="7" s="1"/>
  <c r="O410" i="7" a="1"/>
  <c r="O410" i="7" s="1"/>
  <c r="O409" i="7" a="1"/>
  <c r="O409" i="7" s="1"/>
  <c r="O408" i="7" a="1"/>
  <c r="O408" i="7" s="1"/>
  <c r="P408" i="7" s="1"/>
  <c r="O407" i="7" a="1"/>
  <c r="O407" i="7" s="1"/>
  <c r="O406" i="7" a="1"/>
  <c r="O406" i="7" s="1"/>
  <c r="O405" i="7"/>
  <c r="O405" i="7" a="1"/>
  <c r="O404" i="7" a="1"/>
  <c r="O404" i="7" s="1"/>
  <c r="O403" i="7" a="1"/>
  <c r="O403" i="7" s="1"/>
  <c r="O402" i="7" a="1"/>
  <c r="O402" i="7" s="1"/>
  <c r="O401" i="7" a="1"/>
  <c r="O401" i="7" s="1"/>
  <c r="P401" i="7" s="1"/>
  <c r="O400" i="7" a="1"/>
  <c r="O400" i="7" s="1"/>
  <c r="O399" i="7"/>
  <c r="O399" i="7" a="1"/>
  <c r="O398" i="7" a="1"/>
  <c r="O398" i="7" s="1"/>
  <c r="O397" i="7" a="1"/>
  <c r="O397" i="7" s="1"/>
  <c r="O396" i="7" a="1"/>
  <c r="O396" i="7" s="1"/>
  <c r="P396" i="7" s="1"/>
  <c r="O395" i="7" a="1"/>
  <c r="O395" i="7" s="1"/>
  <c r="O394" i="7" a="1"/>
  <c r="O394" i="7" s="1"/>
  <c r="O393" i="7" a="1"/>
  <c r="O393" i="7" s="1"/>
  <c r="P393" i="7" s="1"/>
  <c r="O392" i="7" a="1"/>
  <c r="O392" i="7" s="1"/>
  <c r="P392" i="7" s="1"/>
  <c r="O391" i="7" a="1"/>
  <c r="O391" i="7" s="1"/>
  <c r="O390" i="7" a="1"/>
  <c r="O390" i="7" s="1"/>
  <c r="P390" i="7" s="1"/>
  <c r="O389" i="7" a="1"/>
  <c r="O389" i="7" s="1"/>
  <c r="O388" i="7" a="1"/>
  <c r="O388" i="7" s="1"/>
  <c r="O387" i="7"/>
  <c r="O387" i="7" a="1"/>
  <c r="O386" i="7" a="1"/>
  <c r="O386" i="7" s="1"/>
  <c r="O385" i="7" a="1"/>
  <c r="O385" i="7" s="1"/>
  <c r="O384" i="7" a="1"/>
  <c r="O384" i="7" s="1"/>
  <c r="P384" i="7" s="1"/>
  <c r="O383" i="7"/>
  <c r="O383" i="7" a="1"/>
  <c r="O382" i="7" a="1"/>
  <c r="O382" i="7" s="1"/>
  <c r="O381" i="7" a="1"/>
  <c r="O381" i="7" s="1"/>
  <c r="O380" i="7" a="1"/>
  <c r="O380" i="7" s="1"/>
  <c r="O379" i="7" a="1"/>
  <c r="O379" i="7" s="1"/>
  <c r="O378" i="7" a="1"/>
  <c r="O378" i="7" s="1"/>
  <c r="P378" i="7" s="1"/>
  <c r="O377" i="7" a="1"/>
  <c r="O377" i="7" s="1"/>
  <c r="O376" i="7" a="1"/>
  <c r="O376" i="7" s="1"/>
  <c r="P376" i="7" s="1"/>
  <c r="O375" i="7" a="1"/>
  <c r="O375" i="7" s="1"/>
  <c r="P375" i="7" s="1"/>
  <c r="O374" i="7" a="1"/>
  <c r="O374" i="7" s="1"/>
  <c r="O373" i="7" a="1"/>
  <c r="O373" i="7" s="1"/>
  <c r="P373" i="7" s="1"/>
  <c r="O372" i="7" a="1"/>
  <c r="O372" i="7" s="1"/>
  <c r="O371" i="7" a="1"/>
  <c r="O371" i="7" s="1"/>
  <c r="O370" i="7" a="1"/>
  <c r="O370" i="7" s="1"/>
  <c r="O369" i="7" a="1"/>
  <c r="O369" i="7" s="1"/>
  <c r="O368" i="7" a="1"/>
  <c r="O368" i="7" s="1"/>
  <c r="O367" i="7"/>
  <c r="O367" i="7" a="1"/>
  <c r="O366" i="7" a="1"/>
  <c r="O366" i="7" s="1"/>
  <c r="O365" i="7" a="1"/>
  <c r="O365" i="7" s="1"/>
  <c r="O364" i="7" a="1"/>
  <c r="O364" i="7" s="1"/>
  <c r="P364" i="7" s="1"/>
  <c r="O363" i="7" a="1"/>
  <c r="O363" i="7" s="1"/>
  <c r="O362" i="7"/>
  <c r="O362" i="7" a="1"/>
  <c r="O361" i="7" a="1"/>
  <c r="O361" i="7" s="1"/>
  <c r="P361" i="7" s="1"/>
  <c r="O360" i="7"/>
  <c r="O360" i="7" a="1"/>
  <c r="O359" i="7" a="1"/>
  <c r="O359" i="7" s="1"/>
  <c r="O358" i="7" a="1"/>
  <c r="O358" i="7" s="1"/>
  <c r="O357" i="7" a="1"/>
  <c r="O357" i="7" s="1"/>
  <c r="O356" i="7" a="1"/>
  <c r="O356" i="7" s="1"/>
  <c r="O355" i="7" a="1"/>
  <c r="O355" i="7" s="1"/>
  <c r="O354" i="7" a="1"/>
  <c r="O354" i="7" s="1"/>
  <c r="O353" i="7" a="1"/>
  <c r="O353" i="7" s="1"/>
  <c r="O352" i="7" a="1"/>
  <c r="O352" i="7" s="1"/>
  <c r="O351" i="7"/>
  <c r="O351" i="7" a="1"/>
  <c r="O350" i="7" a="1"/>
  <c r="O350" i="7" s="1"/>
  <c r="O349" i="7" a="1"/>
  <c r="O349" i="7" s="1"/>
  <c r="O348" i="7" a="1"/>
  <c r="O348" i="7" s="1"/>
  <c r="P348" i="7" s="1"/>
  <c r="O347" i="7" a="1"/>
  <c r="O347" i="7" s="1"/>
  <c r="O346" i="7" a="1"/>
  <c r="O346" i="7" s="1"/>
  <c r="O345" i="7" a="1"/>
  <c r="O345" i="7" s="1"/>
  <c r="P345" i="7" s="1"/>
  <c r="O344" i="7"/>
  <c r="O344" i="7" a="1"/>
  <c r="O343" i="7" a="1"/>
  <c r="O343" i="7" s="1"/>
  <c r="O342" i="7" a="1"/>
  <c r="O342" i="7" s="1"/>
  <c r="O341" i="7" a="1"/>
  <c r="O341" i="7" s="1"/>
  <c r="O340" i="7" a="1"/>
  <c r="O340" i="7" s="1"/>
  <c r="O339" i="7" a="1"/>
  <c r="O339" i="7" s="1"/>
  <c r="O338" i="7" a="1"/>
  <c r="O338" i="7" s="1"/>
  <c r="O337" i="7"/>
  <c r="O337" i="7" a="1"/>
  <c r="O336" i="7" a="1"/>
  <c r="O336" i="7" s="1"/>
  <c r="O335" i="7" a="1"/>
  <c r="O335" i="7" s="1"/>
  <c r="O334" i="7"/>
  <c r="O334" i="7" a="1"/>
  <c r="O333" i="7" a="1"/>
  <c r="O333" i="7" s="1"/>
  <c r="O332" i="7" a="1"/>
  <c r="O332" i="7" s="1"/>
  <c r="O331" i="7" a="1"/>
  <c r="O331" i="7" s="1"/>
  <c r="O330" i="7"/>
  <c r="O330" i="7" a="1"/>
  <c r="O329" i="7" a="1"/>
  <c r="O329" i="7" s="1"/>
  <c r="O328" i="7"/>
  <c r="O328" i="7" a="1"/>
  <c r="O327" i="7" a="1"/>
  <c r="O327" i="7" s="1"/>
  <c r="O326" i="7" a="1"/>
  <c r="O326" i="7" s="1"/>
  <c r="O325" i="7"/>
  <c r="O325" i="7" a="1"/>
  <c r="O324" i="7" a="1"/>
  <c r="O324" i="7" s="1"/>
  <c r="O323" i="7" a="1"/>
  <c r="O323" i="7" s="1"/>
  <c r="O322" i="7" a="1"/>
  <c r="O322" i="7" s="1"/>
  <c r="O321" i="7"/>
  <c r="O321" i="7" a="1"/>
  <c r="O320" i="7" a="1"/>
  <c r="O320" i="7" s="1"/>
  <c r="O319" i="7"/>
  <c r="O319" i="7" a="1"/>
  <c r="O318" i="7" a="1"/>
  <c r="O318" i="7" s="1"/>
  <c r="O317" i="7" a="1"/>
  <c r="O317" i="7" s="1"/>
  <c r="O316" i="7"/>
  <c r="O316" i="7" a="1"/>
  <c r="O315" i="7" a="1"/>
  <c r="O315" i="7" s="1"/>
  <c r="O314" i="7" a="1"/>
  <c r="O314" i="7" s="1"/>
  <c r="O313" i="7" a="1"/>
  <c r="O313" i="7" s="1"/>
  <c r="P313" i="7" s="1"/>
  <c r="O312" i="7" a="1"/>
  <c r="O312" i="7" s="1"/>
  <c r="P312" i="7" s="1"/>
  <c r="O311" i="7" a="1"/>
  <c r="O311" i="7" s="1"/>
  <c r="O310" i="7" a="1"/>
  <c r="O310" i="7" s="1"/>
  <c r="O309" i="7" a="1"/>
  <c r="O309" i="7" s="1"/>
  <c r="O308" i="7" a="1"/>
  <c r="O308" i="7" s="1"/>
  <c r="O307" i="7" a="1"/>
  <c r="O307" i="7" s="1"/>
  <c r="P307" i="7" s="1"/>
  <c r="O306" i="7" a="1"/>
  <c r="O306" i="7" s="1"/>
  <c r="P306" i="7" s="1"/>
  <c r="O305" i="7" a="1"/>
  <c r="O305" i="7" s="1"/>
  <c r="O304" i="7"/>
  <c r="O304" i="7" a="1"/>
  <c r="O303" i="7" a="1"/>
  <c r="O303" i="7" s="1"/>
  <c r="O302" i="7" a="1"/>
  <c r="O302" i="7" s="1"/>
  <c r="O301" i="7" a="1"/>
  <c r="O301" i="7" s="1"/>
  <c r="O300" i="7" a="1"/>
  <c r="O300" i="7" s="1"/>
  <c r="O299" i="7" a="1"/>
  <c r="O299" i="7" s="1"/>
  <c r="P299" i="7" s="1"/>
  <c r="O298" i="7" a="1"/>
  <c r="O298" i="7" s="1"/>
  <c r="O297" i="7" a="1"/>
  <c r="O297" i="7" s="1"/>
  <c r="O296" i="7" a="1"/>
  <c r="O296" i="7" s="1"/>
  <c r="P296" i="7" s="1"/>
  <c r="O295" i="7" a="1"/>
  <c r="O295" i="7" s="1"/>
  <c r="O294" i="7" a="1"/>
  <c r="O294" i="7" s="1"/>
  <c r="P294" i="7" s="1"/>
  <c r="O293" i="7"/>
  <c r="O293" i="7" a="1"/>
  <c r="O292" i="7"/>
  <c r="O292" i="7" a="1"/>
  <c r="O291" i="7" a="1"/>
  <c r="O291" i="7" s="1"/>
  <c r="O290" i="7" a="1"/>
  <c r="O290" i="7" s="1"/>
  <c r="O289" i="7" a="1"/>
  <c r="O289" i="7" s="1"/>
  <c r="O288" i="7" a="1"/>
  <c r="O288" i="7" s="1"/>
  <c r="O287" i="7" a="1"/>
  <c r="O287" i="7" s="1"/>
  <c r="O286" i="7" a="1"/>
  <c r="O286" i="7" s="1"/>
  <c r="O285" i="7"/>
  <c r="O285" i="7" a="1"/>
  <c r="O284" i="7"/>
  <c r="O284" i="7" a="1"/>
  <c r="O283" i="7" a="1"/>
  <c r="O283" i="7" s="1"/>
  <c r="P283" i="7" s="1"/>
  <c r="O282" i="7" a="1"/>
  <c r="O282" i="7" s="1"/>
  <c r="O281" i="7" a="1"/>
  <c r="O281" i="7" s="1"/>
  <c r="P281" i="7" s="1"/>
  <c r="O280" i="7" a="1"/>
  <c r="O280" i="7" s="1"/>
  <c r="O279" i="7" a="1"/>
  <c r="O279" i="7" s="1"/>
  <c r="O278" i="7" a="1"/>
  <c r="O278" i="7" s="1"/>
  <c r="O277" i="7" a="1"/>
  <c r="O277" i="7" s="1"/>
  <c r="O276" i="7" a="1"/>
  <c r="O276" i="7" s="1"/>
  <c r="P276" i="7" s="1"/>
  <c r="O275" i="7"/>
  <c r="O275" i="7" a="1"/>
  <c r="O274" i="7"/>
  <c r="O274" i="7" a="1"/>
  <c r="O273" i="7" a="1"/>
  <c r="O273" i="7" s="1"/>
  <c r="O272" i="7" a="1"/>
  <c r="O272" i="7" s="1"/>
  <c r="P272" i="7" s="1"/>
  <c r="O271" i="7" a="1"/>
  <c r="O271" i="7" s="1"/>
  <c r="O270" i="7" a="1"/>
  <c r="O270" i="7" s="1"/>
  <c r="O269" i="7" a="1"/>
  <c r="O269" i="7" s="1"/>
  <c r="P269" i="7" s="1"/>
  <c r="O268" i="7" a="1"/>
  <c r="O268" i="7" s="1"/>
  <c r="O267" i="7" a="1"/>
  <c r="O267" i="7" s="1"/>
  <c r="P267" i="7" s="1"/>
  <c r="O266" i="7" a="1"/>
  <c r="O266" i="7" s="1"/>
  <c r="O265" i="7" a="1"/>
  <c r="O265" i="7" s="1"/>
  <c r="O264" i="7" a="1"/>
  <c r="O264" i="7" s="1"/>
  <c r="P264" i="7" s="1"/>
  <c r="O263" i="7"/>
  <c r="O263" i="7" a="1"/>
  <c r="O262" i="7" a="1"/>
  <c r="O262" i="7" s="1"/>
  <c r="O261" i="7" a="1"/>
  <c r="O261" i="7" s="1"/>
  <c r="P261" i="7" s="1"/>
  <c r="O260" i="7"/>
  <c r="O260" i="7" a="1"/>
  <c r="O259" i="7" a="1"/>
  <c r="O259" i="7" s="1"/>
  <c r="O258" i="7" a="1"/>
  <c r="O258" i="7" s="1"/>
  <c r="P258" i="7" s="1"/>
  <c r="O257" i="7" a="1"/>
  <c r="O257" i="7" s="1"/>
  <c r="O256" i="7" a="1"/>
  <c r="O256" i="7" s="1"/>
  <c r="O255" i="7" a="1"/>
  <c r="O255" i="7" s="1"/>
  <c r="O254" i="7" a="1"/>
  <c r="O254" i="7" s="1"/>
  <c r="O253" i="7" a="1"/>
  <c r="O253" i="7" s="1"/>
  <c r="P253" i="7" s="1"/>
  <c r="O252" i="7" a="1"/>
  <c r="O252" i="7" s="1"/>
  <c r="P252" i="7" s="1"/>
  <c r="O251" i="7" a="1"/>
  <c r="O251" i="7" s="1"/>
  <c r="P251" i="7" s="1"/>
  <c r="O250" i="7" a="1"/>
  <c r="O250" i="7" s="1"/>
  <c r="O249" i="7" a="1"/>
  <c r="O249" i="7" s="1"/>
  <c r="P249" i="7" s="1"/>
  <c r="O248" i="7" a="1"/>
  <c r="O248" i="7" s="1"/>
  <c r="P248" i="7" s="1"/>
  <c r="O247" i="7" a="1"/>
  <c r="O247" i="7" s="1"/>
  <c r="O246" i="7" a="1"/>
  <c r="O246" i="7" s="1"/>
  <c r="O245" i="7" a="1"/>
  <c r="O245" i="7" s="1"/>
  <c r="O244" i="7" a="1"/>
  <c r="O244" i="7" s="1"/>
  <c r="O243" i="7"/>
  <c r="O243" i="7" a="1"/>
  <c r="O242" i="7" a="1"/>
  <c r="O242" i="7" s="1"/>
  <c r="O241" i="7" a="1"/>
  <c r="O241" i="7" s="1"/>
  <c r="P241" i="7" s="1"/>
  <c r="O240" i="7" a="1"/>
  <c r="O240" i="7" s="1"/>
  <c r="O239" i="7" a="1"/>
  <c r="O239" i="7" s="1"/>
  <c r="P239" i="7" s="1"/>
  <c r="O238" i="7"/>
  <c r="O238" i="7" a="1"/>
  <c r="O237" i="7" a="1"/>
  <c r="O237" i="7" s="1"/>
  <c r="P237" i="7" s="1"/>
  <c r="O236" i="7" a="1"/>
  <c r="O236" i="7" s="1"/>
  <c r="O235" i="7" a="1"/>
  <c r="O235" i="7" s="1"/>
  <c r="P235" i="7" s="1"/>
  <c r="O234" i="7"/>
  <c r="O234" i="7" a="1"/>
  <c r="O233" i="7" a="1"/>
  <c r="O233" i="7" s="1"/>
  <c r="O232" i="7" a="1"/>
  <c r="O232" i="7" s="1"/>
  <c r="P232" i="7" s="1"/>
  <c r="O231" i="7" a="1"/>
  <c r="O231" i="7" s="1"/>
  <c r="O230" i="7" a="1"/>
  <c r="O230" i="7" s="1"/>
  <c r="O229" i="7" a="1"/>
  <c r="O229" i="7" s="1"/>
  <c r="P229" i="7" s="1"/>
  <c r="O228" i="7" a="1"/>
  <c r="O228" i="7" s="1"/>
  <c r="O227" i="7"/>
  <c r="O227" i="7" a="1"/>
  <c r="O226" i="7" a="1"/>
  <c r="O226" i="7" s="1"/>
  <c r="P226" i="7" s="1"/>
  <c r="O225" i="7" a="1"/>
  <c r="O225" i="7" s="1"/>
  <c r="O224" i="7"/>
  <c r="O224" i="7" a="1"/>
  <c r="O223" i="7" a="1"/>
  <c r="O223" i="7" s="1"/>
  <c r="P223" i="7" s="1"/>
  <c r="O222" i="7" a="1"/>
  <c r="O222" i="7" s="1"/>
  <c r="O221" i="7" a="1"/>
  <c r="O221" i="7" s="1"/>
  <c r="P221" i="7" s="1"/>
  <c r="O220" i="7" a="1"/>
  <c r="O220" i="7" s="1"/>
  <c r="P220" i="7" s="1"/>
  <c r="O219" i="7"/>
  <c r="O219" i="7" a="1"/>
  <c r="O218" i="7" a="1"/>
  <c r="O218" i="7" s="1"/>
  <c r="O217" i="7" a="1"/>
  <c r="O217" i="7" s="1"/>
  <c r="P217" i="7" s="1"/>
  <c r="O216" i="7"/>
  <c r="O216" i="7" a="1"/>
  <c r="O215" i="7" a="1"/>
  <c r="O215" i="7" s="1"/>
  <c r="P215" i="7" s="1"/>
  <c r="O214" i="7" a="1"/>
  <c r="O214" i="7" s="1"/>
  <c r="O213" i="7" a="1"/>
  <c r="O213" i="7" s="1"/>
  <c r="P213" i="7" s="1"/>
  <c r="O212" i="7"/>
  <c r="O212" i="7" a="1"/>
  <c r="O211" i="7" a="1"/>
  <c r="O211" i="7" s="1"/>
  <c r="P211" i="7" s="1"/>
  <c r="O210" i="7" a="1"/>
  <c r="O210" i="7" s="1"/>
  <c r="O209" i="7" a="1"/>
  <c r="O209" i="7" s="1"/>
  <c r="P209" i="7" s="1"/>
  <c r="O208" i="7"/>
  <c r="O208" i="7" a="1"/>
  <c r="O207" i="7" a="1"/>
  <c r="O207" i="7" s="1"/>
  <c r="P207" i="7" s="1"/>
  <c r="O206" i="7" a="1"/>
  <c r="O206" i="7" s="1"/>
  <c r="O205" i="7" a="1"/>
  <c r="O205" i="7" s="1"/>
  <c r="P205" i="7" s="1"/>
  <c r="O204" i="7" a="1"/>
  <c r="O204" i="7" s="1"/>
  <c r="P204" i="7" s="1"/>
  <c r="O203" i="7" a="1"/>
  <c r="O203" i="7" s="1"/>
  <c r="O202" i="7"/>
  <c r="O202" i="7" a="1"/>
  <c r="O201" i="7" a="1"/>
  <c r="O201" i="7" s="1"/>
  <c r="P201" i="7" s="1"/>
  <c r="O200" i="7"/>
  <c r="O200" i="7" a="1"/>
  <c r="O199" i="7" a="1"/>
  <c r="O199" i="7" s="1"/>
  <c r="O198" i="7" a="1"/>
  <c r="O198" i="7" s="1"/>
  <c r="P198" i="7" s="1"/>
  <c r="O197" i="7"/>
  <c r="O197" i="7" a="1"/>
  <c r="O196" i="7" a="1"/>
  <c r="O196" i="7" s="1"/>
  <c r="P196" i="7" s="1"/>
  <c r="O195" i="7" a="1"/>
  <c r="O195" i="7" s="1"/>
  <c r="O194" i="7"/>
  <c r="O194" i="7" a="1"/>
  <c r="O193" i="7" a="1"/>
  <c r="O193" i="7" s="1"/>
  <c r="P193" i="7" s="1"/>
  <c r="O192" i="7" a="1"/>
  <c r="O192" i="7" s="1"/>
  <c r="P192" i="7" s="1"/>
  <c r="O191" i="7" a="1"/>
  <c r="O191" i="7" s="1"/>
  <c r="O190" i="7" a="1"/>
  <c r="O190" i="7" s="1"/>
  <c r="P190" i="7" s="1"/>
  <c r="O189" i="7"/>
  <c r="O189" i="7" a="1"/>
  <c r="O188" i="7" a="1"/>
  <c r="O188" i="7" s="1"/>
  <c r="P188" i="7" s="1"/>
  <c r="O187" i="7" a="1"/>
  <c r="O187" i="7" s="1"/>
  <c r="O186" i="7"/>
  <c r="O186" i="7" a="1"/>
  <c r="O185" i="7" a="1"/>
  <c r="O185" i="7" s="1"/>
  <c r="P185" i="7" s="1"/>
  <c r="O184" i="7" a="1"/>
  <c r="O184" i="7" s="1"/>
  <c r="P184" i="7" s="1"/>
  <c r="O183" i="7" a="1"/>
  <c r="O183" i="7" s="1"/>
  <c r="O182" i="7" a="1"/>
  <c r="O182" i="7" s="1"/>
  <c r="P182" i="7" s="1"/>
  <c r="O181" i="7"/>
  <c r="O181" i="7" a="1"/>
  <c r="O180" i="7" a="1"/>
  <c r="O180" i="7" s="1"/>
  <c r="P180" i="7" s="1"/>
  <c r="O179" i="7" a="1"/>
  <c r="O179" i="7" s="1"/>
  <c r="O178" i="7"/>
  <c r="O178" i="7" a="1"/>
  <c r="O177" i="7" a="1"/>
  <c r="O177" i="7" s="1"/>
  <c r="P177" i="7" s="1"/>
  <c r="O176" i="7" a="1"/>
  <c r="O176" i="7" s="1"/>
  <c r="P176" i="7" s="1"/>
  <c r="O175" i="7" a="1"/>
  <c r="O175" i="7" s="1"/>
  <c r="O174" i="7" a="1"/>
  <c r="O174" i="7" s="1"/>
  <c r="P174" i="7" s="1"/>
  <c r="O173" i="7" a="1"/>
  <c r="O173" i="7" s="1"/>
  <c r="P173" i="7" s="1"/>
  <c r="O172" i="7"/>
  <c r="O172" i="7" a="1"/>
  <c r="O171" i="7" a="1"/>
  <c r="O171" i="7" s="1"/>
  <c r="O170" i="7"/>
  <c r="O170" i="7" a="1"/>
  <c r="O169" i="7" a="1"/>
  <c r="O169" i="7" s="1"/>
  <c r="P169" i="7" s="1"/>
  <c r="O168" i="7" a="1"/>
  <c r="O168" i="7" s="1"/>
  <c r="P168" i="7" s="1"/>
  <c r="O167" i="7" a="1"/>
  <c r="O167" i="7" s="1"/>
  <c r="O166" i="7" a="1"/>
  <c r="O166" i="7" s="1"/>
  <c r="P166" i="7" s="1"/>
  <c r="O165" i="7"/>
  <c r="O165" i="7" a="1"/>
  <c r="O164" i="7" a="1"/>
  <c r="O164" i="7" s="1"/>
  <c r="P164" i="7" s="1"/>
  <c r="O163" i="7" a="1"/>
  <c r="O163" i="7" s="1"/>
  <c r="O162" i="7"/>
  <c r="O162" i="7" a="1"/>
  <c r="O161" i="7" a="1"/>
  <c r="O161" i="7" s="1"/>
  <c r="P161" i="7" s="1"/>
  <c r="O160" i="7" a="1"/>
  <c r="O160" i="7" s="1"/>
  <c r="P160" i="7" s="1"/>
  <c r="O159" i="7" a="1"/>
  <c r="O159" i="7" s="1"/>
  <c r="O158" i="7" a="1"/>
  <c r="O158" i="7" s="1"/>
  <c r="P158" i="7" s="1"/>
  <c r="O157" i="7" a="1"/>
  <c r="O157" i="7" s="1"/>
  <c r="P157" i="7" s="1"/>
  <c r="O156" i="7"/>
  <c r="O156" i="7" a="1"/>
  <c r="O155" i="7" a="1"/>
  <c r="O155" i="7" s="1"/>
  <c r="O154" i="7" a="1"/>
  <c r="O154" i="7" s="1"/>
  <c r="P154" i="7" s="1"/>
  <c r="O153" i="7" a="1"/>
  <c r="O153" i="7" s="1"/>
  <c r="P153" i="7" s="1"/>
  <c r="O152" i="7" a="1"/>
  <c r="O152" i="7" s="1"/>
  <c r="P152" i="7" s="1"/>
  <c r="O151" i="7" a="1"/>
  <c r="O151" i="7" s="1"/>
  <c r="P151" i="7" s="1"/>
  <c r="O150" i="7" a="1"/>
  <c r="O150" i="7" s="1"/>
  <c r="P150" i="7" s="1"/>
  <c r="O149" i="7" a="1"/>
  <c r="O149" i="7" s="1"/>
  <c r="P149" i="7" s="1"/>
  <c r="O148" i="7" a="1"/>
  <c r="O148" i="7" s="1"/>
  <c r="P148" i="7" s="1"/>
  <c r="O147" i="7" a="1"/>
  <c r="O147" i="7" s="1"/>
  <c r="P147" i="7" s="1"/>
  <c r="O146" i="7" a="1"/>
  <c r="O146" i="7" s="1"/>
  <c r="P146" i="7" s="1"/>
  <c r="O145" i="7" a="1"/>
  <c r="O145" i="7" s="1"/>
  <c r="P145" i="7" s="1"/>
  <c r="O144" i="7" a="1"/>
  <c r="O144" i="7" s="1"/>
  <c r="P144" i="7" s="1"/>
  <c r="O143" i="7" a="1"/>
  <c r="O143" i="7" s="1"/>
  <c r="P143" i="7" s="1"/>
  <c r="O142" i="7" a="1"/>
  <c r="O142" i="7" s="1"/>
  <c r="P142" i="7" s="1"/>
  <c r="O141" i="7" a="1"/>
  <c r="O141" i="7" s="1"/>
  <c r="P141" i="7" s="1"/>
  <c r="O140" i="7" a="1"/>
  <c r="O140" i="7" s="1"/>
  <c r="P140" i="7" s="1"/>
  <c r="O139" i="7" a="1"/>
  <c r="O139" i="7" s="1"/>
  <c r="P139" i="7" s="1"/>
  <c r="O138" i="7"/>
  <c r="O138" i="7" a="1"/>
  <c r="O137" i="7" a="1"/>
  <c r="O137" i="7" s="1"/>
  <c r="P137" i="7" s="1"/>
  <c r="O136" i="7" a="1"/>
  <c r="O136" i="7" s="1"/>
  <c r="P136" i="7" s="1"/>
  <c r="O135" i="7" a="1"/>
  <c r="O135" i="7" s="1"/>
  <c r="P135" i="7" s="1"/>
  <c r="O134" i="7"/>
  <c r="O134" i="7" a="1"/>
  <c r="O133" i="7" a="1"/>
  <c r="O133" i="7" s="1"/>
  <c r="P133" i="7" s="1"/>
  <c r="O132" i="7" a="1"/>
  <c r="O132" i="7" s="1"/>
  <c r="P132" i="7" s="1"/>
  <c r="O131" i="7" a="1"/>
  <c r="O131" i="7" s="1"/>
  <c r="P131" i="7" s="1"/>
  <c r="O130" i="7"/>
  <c r="O130" i="7" a="1"/>
  <c r="O129" i="7" a="1"/>
  <c r="O129" i="7" s="1"/>
  <c r="P129" i="7" s="1"/>
  <c r="O128" i="7" a="1"/>
  <c r="O128" i="7" s="1"/>
  <c r="P128" i="7" s="1"/>
  <c r="O127" i="7" a="1"/>
  <c r="O127" i="7" s="1"/>
  <c r="P127" i="7" s="1"/>
  <c r="O126" i="7"/>
  <c r="O126" i="7" a="1"/>
  <c r="O125" i="7" a="1"/>
  <c r="O125" i="7" s="1"/>
  <c r="P125" i="7" s="1"/>
  <c r="O124" i="7" a="1"/>
  <c r="O124" i="7" s="1"/>
  <c r="P124" i="7" s="1"/>
  <c r="O123" i="7" a="1"/>
  <c r="O123" i="7" s="1"/>
  <c r="P123" i="7" s="1"/>
  <c r="O122" i="7" a="1"/>
  <c r="O122" i="7" s="1"/>
  <c r="P122" i="7" s="1"/>
  <c r="O121" i="7" a="1"/>
  <c r="O121" i="7" s="1"/>
  <c r="P121" i="7" s="1"/>
  <c r="O120" i="7" a="1"/>
  <c r="O120" i="7" s="1"/>
  <c r="P120" i="7" s="1"/>
  <c r="O119" i="7" a="1"/>
  <c r="O119" i="7" s="1"/>
  <c r="P119" i="7" s="1"/>
  <c r="O118" i="7" a="1"/>
  <c r="O118" i="7" s="1"/>
  <c r="P118" i="7" s="1"/>
  <c r="O117" i="7" a="1"/>
  <c r="O117" i="7" s="1"/>
  <c r="P117" i="7" s="1"/>
  <c r="O116" i="7" a="1"/>
  <c r="O116" i="7" s="1"/>
  <c r="P116" i="7" s="1"/>
  <c r="O115" i="7" a="1"/>
  <c r="O115" i="7" s="1"/>
  <c r="P115" i="7" s="1"/>
  <c r="O114" i="7" a="1"/>
  <c r="O114" i="7" s="1"/>
  <c r="P114" i="7" s="1"/>
  <c r="O113" i="7" a="1"/>
  <c r="O113" i="7" s="1"/>
  <c r="P113" i="7" s="1"/>
  <c r="O112" i="7" a="1"/>
  <c r="O112" i="7" s="1"/>
  <c r="P112" i="7" s="1"/>
  <c r="O111" i="7" a="1"/>
  <c r="O111" i="7" s="1"/>
  <c r="P111" i="7" s="1"/>
  <c r="O110" i="7" a="1"/>
  <c r="O110" i="7" s="1"/>
  <c r="P110" i="7" s="1"/>
  <c r="O109" i="7" a="1"/>
  <c r="O109" i="7" s="1"/>
  <c r="P109" i="7" s="1"/>
  <c r="O108" i="7" a="1"/>
  <c r="O108" i="7" s="1"/>
  <c r="P108" i="7" s="1"/>
  <c r="O107" i="7" a="1"/>
  <c r="O107" i="7" s="1"/>
  <c r="P107" i="7" s="1"/>
  <c r="O106" i="7"/>
  <c r="O106" i="7" a="1"/>
  <c r="O105" i="7" a="1"/>
  <c r="O105" i="7" s="1"/>
  <c r="P105" i="7" s="1"/>
  <c r="O104" i="7" a="1"/>
  <c r="O104" i="7" s="1"/>
  <c r="P104" i="7" s="1"/>
  <c r="O103" i="7" a="1"/>
  <c r="O103" i="7" s="1"/>
  <c r="P103" i="7" s="1"/>
  <c r="O102" i="7"/>
  <c r="O102" i="7" a="1"/>
  <c r="O101" i="7" a="1"/>
  <c r="O101" i="7" s="1"/>
  <c r="P101" i="7" s="1"/>
  <c r="O100" i="7" a="1"/>
  <c r="O100" i="7" s="1"/>
  <c r="P100" i="7" s="1"/>
  <c r="O99" i="7" a="1"/>
  <c r="O99" i="7" s="1"/>
  <c r="P99" i="7" s="1"/>
  <c r="O98" i="7"/>
  <c r="O98" i="7" a="1"/>
  <c r="O97" i="7" a="1"/>
  <c r="O97" i="7" s="1"/>
  <c r="P97" i="7" s="1"/>
  <c r="O96" i="7" a="1"/>
  <c r="O96" i="7" s="1"/>
  <c r="P96" i="7" s="1"/>
  <c r="O95" i="7" a="1"/>
  <c r="O95" i="7" s="1"/>
  <c r="P95" i="7" s="1"/>
  <c r="O94" i="7"/>
  <c r="O94" i="7" a="1"/>
  <c r="O93" i="7" a="1"/>
  <c r="O93" i="7" s="1"/>
  <c r="P93" i="7" s="1"/>
  <c r="O92" i="7" a="1"/>
  <c r="O92" i="7" s="1"/>
  <c r="P92" i="7" s="1"/>
  <c r="O91" i="7" a="1"/>
  <c r="O91" i="7" s="1"/>
  <c r="P91" i="7" s="1"/>
  <c r="O90" i="7" a="1"/>
  <c r="O90" i="7" s="1"/>
  <c r="P90" i="7" s="1"/>
  <c r="O89" i="7" a="1"/>
  <c r="O89" i="7" s="1"/>
  <c r="P89" i="7" s="1"/>
  <c r="O88" i="7" a="1"/>
  <c r="O88" i="7" s="1"/>
  <c r="P88" i="7" s="1"/>
  <c r="O87" i="7" a="1"/>
  <c r="O87" i="7" s="1"/>
  <c r="P87" i="7" s="1"/>
  <c r="O86" i="7" a="1"/>
  <c r="O86" i="7" s="1"/>
  <c r="P86" i="7" s="1"/>
  <c r="O85" i="7" a="1"/>
  <c r="O85" i="7" s="1"/>
  <c r="P85" i="7" s="1"/>
  <c r="O84" i="7" a="1"/>
  <c r="O84" i="7" s="1"/>
  <c r="P84" i="7" s="1"/>
  <c r="O83" i="7" a="1"/>
  <c r="O83" i="7" s="1"/>
  <c r="P83" i="7" s="1"/>
  <c r="O82" i="7" a="1"/>
  <c r="O82" i="7" s="1"/>
  <c r="P82" i="7" s="1"/>
  <c r="O81" i="7" a="1"/>
  <c r="O81" i="7" s="1"/>
  <c r="P81" i="7" s="1"/>
  <c r="O80" i="7" a="1"/>
  <c r="O80" i="7" s="1"/>
  <c r="P80" i="7" s="1"/>
  <c r="O79" i="7" a="1"/>
  <c r="O79" i="7" s="1"/>
  <c r="P79" i="7" s="1"/>
  <c r="O78" i="7" a="1"/>
  <c r="O78" i="7" s="1"/>
  <c r="P78" i="7" s="1"/>
  <c r="O77" i="7" a="1"/>
  <c r="O77" i="7" s="1"/>
  <c r="P77" i="7" s="1"/>
  <c r="O76" i="7" a="1"/>
  <c r="O76" i="7" s="1"/>
  <c r="P76" i="7" s="1"/>
  <c r="O75" i="7" a="1"/>
  <c r="O75" i="7" s="1"/>
  <c r="P75" i="7" s="1"/>
  <c r="O74" i="7"/>
  <c r="O74" i="7" a="1"/>
  <c r="O73" i="7" a="1"/>
  <c r="O73" i="7" s="1"/>
  <c r="P73" i="7" s="1"/>
  <c r="O72" i="7" a="1"/>
  <c r="O72" i="7" s="1"/>
  <c r="P72" i="7" s="1"/>
  <c r="O71" i="7" a="1"/>
  <c r="O71" i="7" s="1"/>
  <c r="P71" i="7" s="1"/>
  <c r="O70" i="7" a="1"/>
  <c r="O70" i="7" s="1"/>
  <c r="P70" i="7" s="1"/>
  <c r="O69" i="7" a="1"/>
  <c r="O69" i="7" s="1"/>
  <c r="P69" i="7" s="1"/>
  <c r="O68" i="7" a="1"/>
  <c r="O68" i="7" s="1"/>
  <c r="P68" i="7" s="1"/>
  <c r="O67" i="7" a="1"/>
  <c r="O67" i="7" s="1"/>
  <c r="P67" i="7" s="1"/>
  <c r="O66" i="7" a="1"/>
  <c r="O66" i="7" s="1"/>
  <c r="P66" i="7" s="1"/>
  <c r="O65" i="7" a="1"/>
  <c r="O65" i="7" s="1"/>
  <c r="P65" i="7" s="1"/>
  <c r="O64" i="7" a="1"/>
  <c r="O64" i="7" s="1"/>
  <c r="P64" i="7" s="1"/>
  <c r="O63" i="7" a="1"/>
  <c r="O63" i="7" s="1"/>
  <c r="P63" i="7" s="1"/>
  <c r="O62" i="7"/>
  <c r="O62" i="7" a="1"/>
  <c r="O61" i="7" a="1"/>
  <c r="O61" i="7" s="1"/>
  <c r="P61" i="7" s="1"/>
  <c r="O60" i="7" a="1"/>
  <c r="O60" i="7" s="1"/>
  <c r="P60" i="7" s="1"/>
  <c r="O59" i="7" a="1"/>
  <c r="O59" i="7" s="1"/>
  <c r="P59" i="7" s="1"/>
  <c r="O58" i="7" a="1"/>
  <c r="O58" i="7" s="1"/>
  <c r="P58" i="7" s="1"/>
  <c r="O57" i="7" a="1"/>
  <c r="O57" i="7" s="1"/>
  <c r="P57" i="7" s="1"/>
  <c r="O56" i="7" a="1"/>
  <c r="O56" i="7" s="1"/>
  <c r="P56" i="7" s="1"/>
  <c r="O55" i="7" a="1"/>
  <c r="O55" i="7" s="1"/>
  <c r="P55" i="7" s="1"/>
  <c r="O54" i="7" a="1"/>
  <c r="O54" i="7" s="1"/>
  <c r="P54" i="7" s="1"/>
  <c r="O53" i="7" a="1"/>
  <c r="O53" i="7" s="1"/>
  <c r="P53" i="7" s="1"/>
  <c r="O52" i="7" a="1"/>
  <c r="O52" i="7" s="1"/>
  <c r="P52" i="7" s="1"/>
  <c r="O51" i="7" a="1"/>
  <c r="O51" i="7" s="1"/>
  <c r="P51" i="7" s="1"/>
  <c r="O50" i="7" a="1"/>
  <c r="O50" i="7" s="1"/>
  <c r="P50" i="7" s="1"/>
  <c r="O49" i="7" a="1"/>
  <c r="O49" i="7" s="1"/>
  <c r="P49" i="7" s="1"/>
  <c r="O48" i="7" a="1"/>
  <c r="O48" i="7" s="1"/>
  <c r="P48" i="7" s="1"/>
  <c r="O47" i="7" a="1"/>
  <c r="O47" i="7" s="1"/>
  <c r="P47" i="7" s="1"/>
  <c r="O46" i="7" a="1"/>
  <c r="O46" i="7" s="1"/>
  <c r="P46" i="7" s="1"/>
  <c r="O45" i="7" a="1"/>
  <c r="O45" i="7" s="1"/>
  <c r="P45" i="7" s="1"/>
  <c r="O44" i="7"/>
  <c r="O44" i="7" a="1"/>
  <c r="O43" i="7" a="1"/>
  <c r="O43" i="7" s="1"/>
  <c r="P43" i="7" s="1"/>
  <c r="O42" i="7"/>
  <c r="O42" i="7" a="1"/>
  <c r="O41" i="7" a="1"/>
  <c r="O41" i="7" s="1"/>
  <c r="P41" i="7" s="1"/>
  <c r="O40" i="7" a="1"/>
  <c r="O40" i="7" s="1"/>
  <c r="P40" i="7" s="1"/>
  <c r="O39" i="7"/>
  <c r="O39" i="7" a="1"/>
  <c r="O38" i="7" a="1"/>
  <c r="O38" i="7" s="1"/>
  <c r="P38" i="7" s="1"/>
  <c r="O37" i="7" a="1"/>
  <c r="O37" i="7" s="1"/>
  <c r="P37" i="7" s="1"/>
  <c r="O36" i="7" a="1"/>
  <c r="O36" i="7" s="1"/>
  <c r="P36" i="7" s="1"/>
  <c r="O35" i="7" a="1"/>
  <c r="O35" i="7" s="1"/>
  <c r="P35" i="7" s="1"/>
  <c r="O34" i="7" a="1"/>
  <c r="O34" i="7" s="1"/>
  <c r="P34" i="7" s="1"/>
  <c r="O33" i="7"/>
  <c r="O33" i="7" a="1"/>
  <c r="O32" i="7" a="1"/>
  <c r="O32" i="7" s="1"/>
  <c r="P32" i="7" s="1"/>
  <c r="O31" i="7" a="1"/>
  <c r="O31" i="7" s="1"/>
  <c r="P31" i="7" s="1"/>
  <c r="O30" i="7" a="1"/>
  <c r="O30" i="7" s="1"/>
  <c r="P30" i="7" s="1"/>
  <c r="O29" i="7" a="1"/>
  <c r="O29" i="7" s="1"/>
  <c r="P29" i="7" s="1"/>
  <c r="O28" i="7" a="1"/>
  <c r="O28" i="7" s="1"/>
  <c r="P28" i="7" s="1"/>
  <c r="O27" i="7" a="1"/>
  <c r="O27" i="7" s="1"/>
  <c r="P27" i="7" s="1"/>
  <c r="O26" i="7" a="1"/>
  <c r="O26" i="7" s="1"/>
  <c r="P26" i="7" s="1"/>
  <c r="O25" i="7" a="1"/>
  <c r="O25" i="7" s="1"/>
  <c r="P25" i="7" s="1"/>
  <c r="O24" i="7" a="1"/>
  <c r="O24" i="7" s="1"/>
  <c r="O23" i="7" a="1"/>
  <c r="O23" i="7" s="1"/>
  <c r="O22" i="7" a="1"/>
  <c r="O22" i="7" s="1"/>
  <c r="O21" i="7" a="1"/>
  <c r="O21" i="7" s="1"/>
  <c r="O20" i="7" a="1"/>
  <c r="O20" i="7" s="1"/>
  <c r="O19" i="7" a="1"/>
  <c r="O19" i="7" s="1"/>
  <c r="O18" i="7" a="1"/>
  <c r="O18" i="7" s="1"/>
  <c r="O17" i="7" a="1"/>
  <c r="O17" i="7" s="1"/>
  <c r="O16" i="7" a="1"/>
  <c r="O16" i="7" s="1"/>
  <c r="O15" i="7"/>
  <c r="O15" i="7" a="1"/>
  <c r="O14" i="7" a="1"/>
  <c r="O14" i="7" s="1"/>
  <c r="O13" i="7" a="1"/>
  <c r="O13" i="7" s="1"/>
  <c r="O12" i="7" a="1"/>
  <c r="O12" i="7" s="1"/>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263" i="5"/>
  <c r="Q264" i="5"/>
  <c r="Q265" i="5"/>
  <c r="Q266" i="5"/>
  <c r="Q267" i="5"/>
  <c r="Q268" i="5"/>
  <c r="Q269" i="5"/>
  <c r="Q270" i="5"/>
  <c r="Q271" i="5"/>
  <c r="Q272" i="5"/>
  <c r="Q273" i="5"/>
  <c r="Q274" i="5"/>
  <c r="Q275" i="5"/>
  <c r="Q276" i="5"/>
  <c r="Q277" i="5"/>
  <c r="Q278" i="5"/>
  <c r="Q279" i="5"/>
  <c r="Q280" i="5"/>
  <c r="Q281" i="5"/>
  <c r="Q282" i="5"/>
  <c r="Q283" i="5"/>
  <c r="Q284" i="5"/>
  <c r="Q285" i="5"/>
  <c r="Q286" i="5"/>
  <c r="Q287" i="5"/>
  <c r="Q288" i="5"/>
  <c r="Q289" i="5"/>
  <c r="Q290" i="5"/>
  <c r="Q291" i="5"/>
  <c r="Q292" i="5"/>
  <c r="Q293" i="5"/>
  <c r="Q294" i="5"/>
  <c r="Q295" i="5"/>
  <c r="Q296" i="5"/>
  <c r="Q297" i="5"/>
  <c r="Q298" i="5"/>
  <c r="Q299" i="5"/>
  <c r="Q300" i="5"/>
  <c r="Q301" i="5"/>
  <c r="Q302" i="5"/>
  <c r="Q303" i="5"/>
  <c r="Q304" i="5"/>
  <c r="Q305" i="5"/>
  <c r="Q306" i="5"/>
  <c r="Q307" i="5"/>
  <c r="Q308" i="5"/>
  <c r="Q309" i="5"/>
  <c r="Q310" i="5"/>
  <c r="Q311" i="5"/>
  <c r="Q312" i="5"/>
  <c r="Q313" i="5"/>
  <c r="Q314" i="5"/>
  <c r="Q315" i="5"/>
  <c r="Q316" i="5"/>
  <c r="Q317" i="5"/>
  <c r="Q318" i="5"/>
  <c r="Q319" i="5"/>
  <c r="Q320" i="5"/>
  <c r="Q321" i="5"/>
  <c r="Q322" i="5"/>
  <c r="Q323" i="5"/>
  <c r="Q324" i="5"/>
  <c r="Q325" i="5"/>
  <c r="Q326" i="5"/>
  <c r="Q327" i="5"/>
  <c r="Q328" i="5"/>
  <c r="Q329" i="5"/>
  <c r="Q330" i="5"/>
  <c r="Q331" i="5"/>
  <c r="Q332" i="5"/>
  <c r="Q333" i="5"/>
  <c r="Q334" i="5"/>
  <c r="Q335" i="5"/>
  <c r="Q336" i="5"/>
  <c r="Q337" i="5"/>
  <c r="Q338" i="5"/>
  <c r="Q339" i="5"/>
  <c r="Q340" i="5"/>
  <c r="Q341" i="5"/>
  <c r="Q342" i="5"/>
  <c r="Q343" i="5"/>
  <c r="Q344" i="5"/>
  <c r="Q345" i="5"/>
  <c r="Q346" i="5"/>
  <c r="Q347" i="5"/>
  <c r="Q348" i="5"/>
  <c r="Q349" i="5"/>
  <c r="Q350" i="5"/>
  <c r="Q351" i="5"/>
  <c r="Q352" i="5"/>
  <c r="Q353" i="5"/>
  <c r="Q354" i="5"/>
  <c r="Q355" i="5"/>
  <c r="Q356" i="5"/>
  <c r="Q357" i="5"/>
  <c r="Q358" i="5"/>
  <c r="Q359" i="5"/>
  <c r="Q360" i="5"/>
  <c r="Q361" i="5"/>
  <c r="Q362" i="5"/>
  <c r="Q363" i="5"/>
  <c r="Q364" i="5"/>
  <c r="Q365" i="5"/>
  <c r="Q366" i="5"/>
  <c r="Q367" i="5"/>
  <c r="Q368" i="5"/>
  <c r="Q369" i="5"/>
  <c r="Q370" i="5"/>
  <c r="Q371" i="5"/>
  <c r="Q372" i="5"/>
  <c r="Q373" i="5"/>
  <c r="Q374" i="5"/>
  <c r="Q375" i="5"/>
  <c r="Q376" i="5"/>
  <c r="Q377" i="5"/>
  <c r="Q378" i="5"/>
  <c r="Q379" i="5"/>
  <c r="Q380" i="5"/>
  <c r="Q381" i="5"/>
  <c r="Q382" i="5"/>
  <c r="Q383" i="5"/>
  <c r="Q384" i="5"/>
  <c r="Q385" i="5"/>
  <c r="Q386" i="5"/>
  <c r="Q387" i="5"/>
  <c r="Q388" i="5"/>
  <c r="Q389" i="5"/>
  <c r="Q390" i="5"/>
  <c r="Q391" i="5"/>
  <c r="Q392" i="5"/>
  <c r="Q393" i="5"/>
  <c r="Q394" i="5"/>
  <c r="Q395" i="5"/>
  <c r="Q396" i="5"/>
  <c r="Q397" i="5"/>
  <c r="Q398" i="5"/>
  <c r="Q399" i="5"/>
  <c r="Q400" i="5"/>
  <c r="Q401" i="5"/>
  <c r="Q402" i="5"/>
  <c r="Q403" i="5"/>
  <c r="Q404" i="5"/>
  <c r="Q405" i="5"/>
  <c r="Q406" i="5"/>
  <c r="Q407" i="5"/>
  <c r="Q408" i="5"/>
  <c r="Q409" i="5"/>
  <c r="Q410" i="5"/>
  <c r="Q411" i="5"/>
  <c r="Q412" i="5"/>
  <c r="Q413" i="5"/>
  <c r="Q414" i="5"/>
  <c r="Q415" i="5"/>
  <c r="Q416" i="5"/>
  <c r="Q417" i="5"/>
  <c r="Q418" i="5"/>
  <c r="Q419" i="5"/>
  <c r="Q420" i="5"/>
  <c r="Q421" i="5"/>
  <c r="Q422" i="5"/>
  <c r="Q423" i="5"/>
  <c r="Q424" i="5"/>
  <c r="Q425" i="5"/>
  <c r="Q426" i="5"/>
  <c r="Q427" i="5"/>
  <c r="Q428" i="5"/>
  <c r="Q429" i="5"/>
  <c r="Q430" i="5"/>
  <c r="Q431" i="5"/>
  <c r="Q432" i="5"/>
  <c r="Q433" i="5"/>
  <c r="Q434" i="5"/>
  <c r="Q435" i="5"/>
  <c r="Q436" i="5"/>
  <c r="Q437" i="5"/>
  <c r="Q438" i="5"/>
  <c r="Q439" i="5"/>
  <c r="Q440" i="5"/>
  <c r="Q441" i="5"/>
  <c r="Q442" i="5"/>
  <c r="Q443" i="5"/>
  <c r="Q444" i="5"/>
  <c r="Q445" i="5"/>
  <c r="Q446" i="5"/>
  <c r="Q447" i="5"/>
  <c r="Q448" i="5"/>
  <c r="Q449" i="5"/>
  <c r="Q450" i="5"/>
  <c r="Q451" i="5"/>
  <c r="Q452" i="5"/>
  <c r="Q453" i="5"/>
  <c r="Q454" i="5"/>
  <c r="Q455" i="5"/>
  <c r="Q456" i="5"/>
  <c r="Q457" i="5"/>
  <c r="Q458" i="5"/>
  <c r="Q459" i="5"/>
  <c r="Q460" i="5"/>
  <c r="Q461" i="5"/>
  <c r="Q462" i="5"/>
  <c r="Q463" i="5"/>
  <c r="Q464" i="5"/>
  <c r="Q465" i="5"/>
  <c r="Q466" i="5"/>
  <c r="Q467" i="5"/>
  <c r="Q468" i="5"/>
  <c r="Q469" i="5"/>
  <c r="Q470" i="5"/>
  <c r="Q471" i="5"/>
  <c r="Q472" i="5"/>
  <c r="Q473" i="5"/>
  <c r="Q474" i="5"/>
  <c r="Q475" i="5"/>
  <c r="Q476" i="5"/>
  <c r="Q477" i="5"/>
  <c r="Q478" i="5"/>
  <c r="Q479" i="5"/>
  <c r="Q480" i="5"/>
  <c r="Q481" i="5"/>
  <c r="Q482" i="5"/>
  <c r="Q483" i="5"/>
  <c r="Q484" i="5"/>
  <c r="Q485" i="5"/>
  <c r="Q486" i="5"/>
  <c r="Q487" i="5"/>
  <c r="Q488" i="5"/>
  <c r="Q489" i="5"/>
  <c r="Q490" i="5"/>
  <c r="Q491" i="5"/>
  <c r="Q492" i="5"/>
  <c r="Q493" i="5"/>
  <c r="Q494" i="5"/>
  <c r="Q495" i="5"/>
  <c r="Q496" i="5"/>
  <c r="Q497" i="5"/>
  <c r="Q498" i="5"/>
  <c r="Q499" i="5"/>
  <c r="Q500" i="5"/>
  <c r="Q501" i="5"/>
  <c r="Q502" i="5"/>
  <c r="Q503" i="5"/>
  <c r="Q504" i="5"/>
  <c r="Q505" i="5"/>
  <c r="Q506" i="5"/>
  <c r="Q507" i="5"/>
  <c r="Q508" i="5"/>
  <c r="Q509" i="5"/>
  <c r="Q510" i="5"/>
  <c r="Q511" i="5"/>
  <c r="Q512" i="5"/>
  <c r="Q513" i="5"/>
  <c r="Q514" i="5"/>
  <c r="Q515" i="5"/>
  <c r="Q516" i="5"/>
  <c r="Q517" i="5"/>
  <c r="Q518" i="5"/>
  <c r="Q519" i="5"/>
  <c r="Q520" i="5"/>
  <c r="Q521" i="5"/>
  <c r="Q522" i="5"/>
  <c r="Q523" i="5"/>
  <c r="Q524" i="5"/>
  <c r="Q525" i="5"/>
  <c r="Q526" i="5"/>
  <c r="Q527" i="5"/>
  <c r="Q528" i="5"/>
  <c r="Q529" i="5"/>
  <c r="Q530" i="5"/>
  <c r="Q531" i="5"/>
  <c r="Q532" i="5"/>
  <c r="Q533" i="5"/>
  <c r="Q534" i="5"/>
  <c r="Q535" i="5"/>
  <c r="Q536" i="5"/>
  <c r="Q537" i="5"/>
  <c r="Q538" i="5"/>
  <c r="Q539" i="5"/>
  <c r="Q540" i="5"/>
  <c r="Q541" i="5"/>
  <c r="Q542" i="5"/>
  <c r="Q543" i="5"/>
  <c r="Q544" i="5"/>
  <c r="Q545" i="5"/>
  <c r="Q546" i="5"/>
  <c r="Q547" i="5"/>
  <c r="Q548" i="5"/>
  <c r="Q549" i="5"/>
  <c r="Q550" i="5"/>
  <c r="Q551" i="5"/>
  <c r="Q552" i="5"/>
  <c r="Q553" i="5"/>
  <c r="Q554" i="5"/>
  <c r="Q555" i="5"/>
  <c r="Q556" i="5"/>
  <c r="Q557" i="5"/>
  <c r="Q558" i="5"/>
  <c r="Q559" i="5"/>
  <c r="Q560" i="5"/>
  <c r="Q561" i="5"/>
  <c r="Q562" i="5"/>
  <c r="Q563" i="5"/>
  <c r="Q564" i="5"/>
  <c r="Q565" i="5"/>
  <c r="Q566" i="5"/>
  <c r="Q567" i="5"/>
  <c r="Q568" i="5"/>
  <c r="Q569" i="5"/>
  <c r="Q570" i="5"/>
  <c r="Q571" i="5"/>
  <c r="Q572" i="5"/>
  <c r="Q573" i="5"/>
  <c r="Q574" i="5"/>
  <c r="Q575" i="5"/>
  <c r="Q576" i="5"/>
  <c r="Q577" i="5"/>
  <c r="Q578" i="5"/>
  <c r="Q579" i="5"/>
  <c r="Q580" i="5"/>
  <c r="Q581" i="5"/>
  <c r="Q582" i="5"/>
  <c r="Q583" i="5"/>
  <c r="Q584" i="5"/>
  <c r="Q585" i="5"/>
  <c r="Q586" i="5"/>
  <c r="Q587" i="5"/>
  <c r="Q588" i="5"/>
  <c r="Q589" i="5"/>
  <c r="Q590" i="5"/>
  <c r="Q591" i="5"/>
  <c r="Q592" i="5"/>
  <c r="Q593" i="5"/>
  <c r="Q594" i="5"/>
  <c r="Q595" i="5"/>
  <c r="Q596" i="5"/>
  <c r="Q597" i="5"/>
  <c r="Q598" i="5"/>
  <c r="Q599" i="5"/>
  <c r="Q600" i="5"/>
  <c r="Q601" i="5"/>
  <c r="Q602" i="5"/>
  <c r="Q603" i="5"/>
  <c r="Q604" i="5"/>
  <c r="Q605" i="5"/>
  <c r="Q606" i="5"/>
  <c r="Q607" i="5"/>
  <c r="Q608" i="5"/>
  <c r="Q609" i="5"/>
  <c r="Q610" i="5"/>
  <c r="Q611" i="5"/>
  <c r="Q612" i="5"/>
  <c r="Q613" i="5"/>
  <c r="Q614" i="5"/>
  <c r="Q615" i="5"/>
  <c r="Q616" i="5"/>
  <c r="Q617" i="5"/>
  <c r="Q618" i="5"/>
  <c r="Q619" i="5"/>
  <c r="Q620" i="5"/>
  <c r="Q621" i="5"/>
  <c r="Q622" i="5"/>
  <c r="Q623" i="5"/>
  <c r="Q624" i="5"/>
  <c r="Q625" i="5"/>
  <c r="Q626" i="5"/>
  <c r="Q627" i="5"/>
  <c r="Q628" i="5"/>
  <c r="Q629" i="5"/>
  <c r="Q630" i="5"/>
  <c r="Q631" i="5"/>
  <c r="Q632" i="5"/>
  <c r="Q633" i="5"/>
  <c r="Q634" i="5"/>
  <c r="Q635" i="5"/>
  <c r="Q636" i="5"/>
  <c r="Q637" i="5"/>
  <c r="Q638" i="5"/>
  <c r="Q639" i="5"/>
  <c r="Q640" i="5"/>
  <c r="Q641" i="5"/>
  <c r="Q642" i="5"/>
  <c r="Q643" i="5"/>
  <c r="Q644" i="5"/>
  <c r="Q645" i="5"/>
  <c r="Q646" i="5"/>
  <c r="Q647" i="5"/>
  <c r="Q648" i="5"/>
  <c r="Q649" i="5"/>
  <c r="Q650" i="5"/>
  <c r="Q651" i="5"/>
  <c r="Q652" i="5"/>
  <c r="Q653" i="5"/>
  <c r="Q654" i="5"/>
  <c r="Q655" i="5"/>
  <c r="Q656" i="5"/>
  <c r="Q657" i="5"/>
  <c r="Q658" i="5"/>
  <c r="Q659" i="5"/>
  <c r="Q660" i="5"/>
  <c r="Q661" i="5"/>
  <c r="Q662" i="5"/>
  <c r="Q663" i="5"/>
  <c r="Q664" i="5"/>
  <c r="Q665" i="5"/>
  <c r="Q666" i="5"/>
  <c r="Q667" i="5"/>
  <c r="Q668" i="5"/>
  <c r="Q669" i="5"/>
  <c r="Q670" i="5"/>
  <c r="Q671" i="5"/>
  <c r="Q672" i="5"/>
  <c r="Q673" i="5"/>
  <c r="Q674" i="5"/>
  <c r="Q675" i="5"/>
  <c r="Q676" i="5"/>
  <c r="Q677" i="5"/>
  <c r="Q678" i="5"/>
  <c r="Q679" i="5"/>
  <c r="Q680" i="5"/>
  <c r="Q681" i="5"/>
  <c r="Q682" i="5"/>
  <c r="Q683" i="5"/>
  <c r="Q684" i="5"/>
  <c r="Q685" i="5"/>
  <c r="Q686" i="5"/>
  <c r="Q687" i="5"/>
  <c r="Q688" i="5"/>
  <c r="Q689" i="5"/>
  <c r="Q690" i="5"/>
  <c r="Q691" i="5"/>
  <c r="Q692" i="5"/>
  <c r="Q693" i="5"/>
  <c r="Q694" i="5"/>
  <c r="Q695" i="5"/>
  <c r="Q696" i="5"/>
  <c r="Q697" i="5"/>
  <c r="Q698" i="5"/>
  <c r="Q699" i="5"/>
  <c r="Q700" i="5"/>
  <c r="Q701" i="5"/>
  <c r="Q702" i="5"/>
  <c r="Q703" i="5"/>
  <c r="Q704" i="5"/>
  <c r="Q705" i="5"/>
  <c r="Q706" i="5"/>
  <c r="Q707" i="5"/>
  <c r="Q708" i="5"/>
  <c r="Q709" i="5"/>
  <c r="Q710" i="5"/>
  <c r="Q711" i="5"/>
  <c r="Q712" i="5"/>
  <c r="Q713" i="5"/>
  <c r="Q714" i="5"/>
  <c r="Q715" i="5"/>
  <c r="Q716" i="5"/>
  <c r="Q717" i="5"/>
  <c r="Q718" i="5"/>
  <c r="Q719" i="5"/>
  <c r="Q720" i="5"/>
  <c r="Q721" i="5"/>
  <c r="Q722" i="5"/>
  <c r="Q723" i="5"/>
  <c r="Q724" i="5"/>
  <c r="Q725" i="5"/>
  <c r="Q726" i="5"/>
  <c r="Q727" i="5"/>
  <c r="Q728" i="5"/>
  <c r="Q729" i="5"/>
  <c r="Q730" i="5"/>
  <c r="Q731" i="5"/>
  <c r="Q732" i="5"/>
  <c r="Q733" i="5"/>
  <c r="Q734" i="5"/>
  <c r="Q735" i="5"/>
  <c r="Q736" i="5"/>
  <c r="Q737" i="5"/>
  <c r="Q738" i="5"/>
  <c r="Q739" i="5"/>
  <c r="Q740" i="5"/>
  <c r="Q741" i="5"/>
  <c r="Q742" i="5"/>
  <c r="Q743" i="5"/>
  <c r="Q744" i="5"/>
  <c r="Q745" i="5"/>
  <c r="Q746" i="5"/>
  <c r="Q747" i="5"/>
  <c r="Q748" i="5"/>
  <c r="Q749" i="5"/>
  <c r="Q750" i="5"/>
  <c r="Q751" i="5"/>
  <c r="Q752" i="5"/>
  <c r="Q753" i="5"/>
  <c r="Q754" i="5"/>
  <c r="Q755" i="5"/>
  <c r="Q756" i="5"/>
  <c r="Q757" i="5"/>
  <c r="Q758" i="5"/>
  <c r="Q759" i="5"/>
  <c r="Q760" i="5"/>
  <c r="Q761" i="5"/>
  <c r="Q762" i="5"/>
  <c r="Q763" i="5"/>
  <c r="Q764" i="5"/>
  <c r="Q765" i="5"/>
  <c r="Q766" i="5"/>
  <c r="Q767" i="5"/>
  <c r="Q768" i="5"/>
  <c r="Q769" i="5"/>
  <c r="Q770" i="5"/>
  <c r="Q771" i="5"/>
  <c r="Q772" i="5"/>
  <c r="Q773" i="5"/>
  <c r="Q774" i="5"/>
  <c r="Q775" i="5"/>
  <c r="Q776" i="5"/>
  <c r="Q777" i="5"/>
  <c r="Q778" i="5"/>
  <c r="Q779" i="5"/>
  <c r="Q780" i="5"/>
  <c r="Q781" i="5"/>
  <c r="Q782" i="5"/>
  <c r="Q783" i="5"/>
  <c r="Q784" i="5"/>
  <c r="Q785" i="5"/>
  <c r="Q786" i="5"/>
  <c r="Q787" i="5"/>
  <c r="Q788" i="5"/>
  <c r="Q789" i="5"/>
  <c r="Q790" i="5"/>
  <c r="Q791" i="5"/>
  <c r="Q792" i="5"/>
  <c r="Q793" i="5"/>
  <c r="Q794" i="5"/>
  <c r="Q795" i="5"/>
  <c r="Q796" i="5"/>
  <c r="Q797" i="5"/>
  <c r="Q798" i="5"/>
  <c r="Q799" i="5"/>
  <c r="Q800" i="5"/>
  <c r="Q801" i="5"/>
  <c r="Q802" i="5"/>
  <c r="Q803" i="5"/>
  <c r="Q804" i="5"/>
  <c r="Q805" i="5"/>
  <c r="Q806" i="5"/>
  <c r="Q807" i="5"/>
  <c r="Q808" i="5"/>
  <c r="Q809" i="5"/>
  <c r="Q810" i="5"/>
  <c r="Q811" i="5"/>
  <c r="Q812" i="5"/>
  <c r="Q813" i="5"/>
  <c r="Q814" i="5"/>
  <c r="Q815" i="5"/>
  <c r="Q816" i="5"/>
  <c r="Q817" i="5"/>
  <c r="Q818" i="5"/>
  <c r="Q819" i="5"/>
  <c r="Q820" i="5"/>
  <c r="Q821" i="5"/>
  <c r="Q822" i="5"/>
  <c r="Q823" i="5"/>
  <c r="Q824" i="5"/>
  <c r="Q825" i="5"/>
  <c r="Q826" i="5"/>
  <c r="Q827" i="5"/>
  <c r="Q828" i="5"/>
  <c r="Q829" i="5"/>
  <c r="Q830" i="5"/>
  <c r="Q831" i="5"/>
  <c r="Q832" i="5"/>
  <c r="Q833" i="5"/>
  <c r="Q834" i="5"/>
  <c r="Q835" i="5"/>
  <c r="Q836" i="5"/>
  <c r="Q837" i="5"/>
  <c r="Q838" i="5"/>
  <c r="Q839" i="5"/>
  <c r="Q840" i="5"/>
  <c r="Q841" i="5"/>
  <c r="Q842" i="5"/>
  <c r="Q843" i="5"/>
  <c r="Q844" i="5"/>
  <c r="Q845" i="5"/>
  <c r="Q846" i="5"/>
  <c r="Q847" i="5"/>
  <c r="Q848" i="5"/>
  <c r="Q849" i="5"/>
  <c r="Q850" i="5"/>
  <c r="Q851" i="5"/>
  <c r="Q852" i="5"/>
  <c r="Q853" i="5"/>
  <c r="Q854" i="5"/>
  <c r="Q855" i="5"/>
  <c r="Q856" i="5"/>
  <c r="Q857" i="5"/>
  <c r="Q858" i="5"/>
  <c r="Q859" i="5"/>
  <c r="Q860" i="5"/>
  <c r="Q861" i="5"/>
  <c r="Q862" i="5"/>
  <c r="Q863" i="5"/>
  <c r="Q864" i="5"/>
  <c r="Q865" i="5"/>
  <c r="Q866" i="5"/>
  <c r="Q867" i="5"/>
  <c r="Q868" i="5"/>
  <c r="Q869" i="5"/>
  <c r="Q870" i="5"/>
  <c r="Q871" i="5"/>
  <c r="Q872" i="5"/>
  <c r="Q873" i="5"/>
  <c r="Q874" i="5"/>
  <c r="Q875" i="5"/>
  <c r="Q876" i="5"/>
  <c r="Q877" i="5"/>
  <c r="Q878" i="5"/>
  <c r="Q879" i="5"/>
  <c r="Q880" i="5"/>
  <c r="Q881" i="5"/>
  <c r="Q882" i="5"/>
  <c r="Q883" i="5"/>
  <c r="Q884" i="5"/>
  <c r="Q885" i="5"/>
  <c r="Q886" i="5"/>
  <c r="Q887" i="5"/>
  <c r="Q888" i="5"/>
  <c r="Q889" i="5"/>
  <c r="Q890" i="5"/>
  <c r="Q891" i="5"/>
  <c r="Q892" i="5"/>
  <c r="Q893" i="5"/>
  <c r="Q894" i="5"/>
  <c r="Q895" i="5"/>
  <c r="Q896" i="5"/>
  <c r="Q897" i="5"/>
  <c r="Q898" i="5"/>
  <c r="Q899" i="5"/>
  <c r="Q900" i="5"/>
  <c r="Q901" i="5"/>
  <c r="Q902" i="5"/>
  <c r="Q903" i="5"/>
  <c r="Q904" i="5"/>
  <c r="Q905" i="5"/>
  <c r="Q906" i="5"/>
  <c r="Q907" i="5"/>
  <c r="Q908" i="5"/>
  <c r="Q909" i="5"/>
  <c r="Q910" i="5"/>
  <c r="Q911" i="5"/>
  <c r="Q912" i="5"/>
  <c r="Q913" i="5"/>
  <c r="Q914" i="5"/>
  <c r="Q915" i="5"/>
  <c r="Q916" i="5"/>
  <c r="Q917" i="5"/>
  <c r="Q918" i="5"/>
  <c r="Q919" i="5"/>
  <c r="Q920" i="5"/>
  <c r="Q921" i="5"/>
  <c r="Q922" i="5"/>
  <c r="Q923" i="5"/>
  <c r="Q924" i="5"/>
  <c r="Q925" i="5"/>
  <c r="Q926" i="5"/>
  <c r="Q927" i="5"/>
  <c r="Q928" i="5"/>
  <c r="Q929" i="5"/>
  <c r="Q930" i="5"/>
  <c r="Q931" i="5"/>
  <c r="Q932" i="5"/>
  <c r="Q933" i="5"/>
  <c r="Q934" i="5"/>
  <c r="Q935" i="5"/>
  <c r="Q936" i="5"/>
  <c r="Q937" i="5"/>
  <c r="Q938" i="5"/>
  <c r="Q939" i="5"/>
  <c r="Q940" i="5"/>
  <c r="Q941" i="5"/>
  <c r="Q942" i="5"/>
  <c r="Q943" i="5"/>
  <c r="Q944" i="5"/>
  <c r="Q945" i="5"/>
  <c r="Q946" i="5"/>
  <c r="Q947" i="5"/>
  <c r="Q948" i="5"/>
  <c r="Q949" i="5"/>
  <c r="Q950" i="5"/>
  <c r="Q951" i="5"/>
  <c r="Q952" i="5"/>
  <c r="Q953" i="5"/>
  <c r="Q954" i="5"/>
  <c r="Q955" i="5"/>
  <c r="Q956" i="5"/>
  <c r="Q957" i="5"/>
  <c r="Q958" i="5"/>
  <c r="Q959" i="5"/>
  <c r="Q960" i="5"/>
  <c r="Q961" i="5"/>
  <c r="Q962" i="5"/>
  <c r="Q963" i="5"/>
  <c r="Q964" i="5"/>
  <c r="Q965" i="5"/>
  <c r="Q966" i="5"/>
  <c r="Q967" i="5"/>
  <c r="Q968" i="5"/>
  <c r="Q969" i="5"/>
  <c r="Q970" i="5"/>
  <c r="Q971" i="5"/>
  <c r="Q972" i="5"/>
  <c r="Q973" i="5"/>
  <c r="Q974" i="5"/>
  <c r="Q975" i="5"/>
  <c r="Q976" i="5"/>
  <c r="Q977" i="5"/>
  <c r="Q978" i="5"/>
  <c r="Q979" i="5"/>
  <c r="Q980" i="5"/>
  <c r="Q981" i="5"/>
  <c r="Q982" i="5"/>
  <c r="Q983" i="5"/>
  <c r="Q984" i="5"/>
  <c r="Q985" i="5"/>
  <c r="Q986" i="5"/>
  <c r="Q987" i="5"/>
  <c r="Q988" i="5"/>
  <c r="Q989" i="5"/>
  <c r="Q990" i="5"/>
  <c r="Q991" i="5"/>
  <c r="Q992" i="5"/>
  <c r="Q993" i="5"/>
  <c r="Q994" i="5"/>
  <c r="Q995" i="5"/>
  <c r="Q996" i="5"/>
  <c r="Q997" i="5"/>
  <c r="Q998" i="5"/>
  <c r="Q999" i="5"/>
  <c r="Q1000" i="5"/>
  <c r="Q1001" i="5"/>
  <c r="Q1002" i="5"/>
  <c r="Q1003" i="5"/>
  <c r="Q1004" i="5"/>
  <c r="Q1005" i="5"/>
  <c r="Q1006" i="5"/>
  <c r="Q1007" i="5"/>
  <c r="Q1008" i="5"/>
  <c r="Q1009" i="5"/>
  <c r="Q1010" i="5"/>
  <c r="Q1011" i="5"/>
  <c r="Q1012" i="5"/>
  <c r="Q1013" i="5"/>
  <c r="Q1014" i="5"/>
  <c r="Q1015" i="5"/>
  <c r="Q1016" i="5"/>
  <c r="Q1017" i="5"/>
  <c r="Q1018" i="5"/>
  <c r="Q1019" i="5"/>
  <c r="Q1020" i="5"/>
  <c r="Q1021" i="5"/>
  <c r="Q1022" i="5"/>
  <c r="Q1023" i="5"/>
  <c r="Q1024" i="5"/>
  <c r="Q1025" i="5"/>
  <c r="Q1026" i="5"/>
  <c r="Q1027" i="5"/>
  <c r="Q1028" i="5"/>
  <c r="Q1029" i="5"/>
  <c r="Q10" i="5"/>
  <c r="P1195" i="7"/>
  <c r="P1193" i="7"/>
  <c r="P1191" i="7"/>
  <c r="P1189" i="7"/>
  <c r="P1188" i="7"/>
  <c r="P1187" i="7"/>
  <c r="P1185" i="7"/>
  <c r="P1183" i="7"/>
  <c r="P1182" i="7"/>
  <c r="P1181" i="7"/>
  <c r="P1180" i="7"/>
  <c r="P1179" i="7"/>
  <c r="P1177" i="7"/>
  <c r="P1176" i="7"/>
  <c r="P1175" i="7"/>
  <c r="P1173" i="7"/>
  <c r="P1172" i="7"/>
  <c r="P1171" i="7"/>
  <c r="P1170" i="7"/>
  <c r="P1169" i="7"/>
  <c r="P1168" i="7"/>
  <c r="P1167" i="7"/>
  <c r="P1166" i="7"/>
  <c r="P1165" i="7"/>
  <c r="P1164" i="7"/>
  <c r="P1162" i="7"/>
  <c r="P1161" i="7"/>
  <c r="P1160" i="7"/>
  <c r="P1159" i="7"/>
  <c r="P1156" i="7"/>
  <c r="P1155" i="7"/>
  <c r="P1153" i="7"/>
  <c r="P1152" i="7"/>
  <c r="P1151" i="7"/>
  <c r="P1150" i="7"/>
  <c r="P1149" i="7"/>
  <c r="P1148" i="7"/>
  <c r="P1147" i="7"/>
  <c r="P1145" i="7"/>
  <c r="P1144" i="7"/>
  <c r="P1142" i="7"/>
  <c r="P1141" i="7"/>
  <c r="P1140" i="7"/>
  <c r="P1139" i="7"/>
  <c r="P1136" i="7"/>
  <c r="P1135" i="7"/>
  <c r="P1134" i="7"/>
  <c r="P1133" i="7"/>
  <c r="P1132" i="7"/>
  <c r="P1131" i="7"/>
  <c r="P1129" i="7"/>
  <c r="P1128" i="7"/>
  <c r="P1127" i="7"/>
  <c r="P1125" i="7"/>
  <c r="P1124" i="7"/>
  <c r="P1123" i="7"/>
  <c r="P1122" i="7"/>
  <c r="P1121" i="7"/>
  <c r="P1120" i="7"/>
  <c r="P1119" i="7"/>
  <c r="P1118" i="7"/>
  <c r="P1117" i="7"/>
  <c r="P1115" i="7"/>
  <c r="P1114" i="7"/>
  <c r="P1113" i="7"/>
  <c r="P1112" i="7"/>
  <c r="P1111" i="7"/>
  <c r="P1109" i="7"/>
  <c r="P1108" i="7"/>
  <c r="P1107" i="7"/>
  <c r="P1105" i="7"/>
  <c r="P1104" i="7"/>
  <c r="P1103" i="7"/>
  <c r="P1102" i="7"/>
  <c r="P1101" i="7"/>
  <c r="P1100" i="7"/>
  <c r="P1099" i="7"/>
  <c r="P1097" i="7"/>
  <c r="P1096" i="7"/>
  <c r="P1095" i="7"/>
  <c r="P1093" i="7"/>
  <c r="P1092" i="7"/>
  <c r="P1091" i="7"/>
  <c r="P1089" i="7"/>
  <c r="P1088" i="7"/>
  <c r="P1087" i="7"/>
  <c r="P1086" i="7"/>
  <c r="P1085" i="7"/>
  <c r="P1084" i="7"/>
  <c r="P1083" i="7"/>
  <c r="P1082" i="7"/>
  <c r="P1081" i="7"/>
  <c r="P1080" i="7"/>
  <c r="P1079" i="7"/>
  <c r="P1077" i="7"/>
  <c r="P1076" i="7"/>
  <c r="P1075" i="7"/>
  <c r="P1073" i="7"/>
  <c r="P1072" i="7"/>
  <c r="P1071" i="7"/>
  <c r="P1070" i="7"/>
  <c r="P1069" i="7"/>
  <c r="P1068" i="7"/>
  <c r="P1067" i="7"/>
  <c r="P1066" i="7"/>
  <c r="P1065" i="7"/>
  <c r="P1064" i="7"/>
  <c r="P1063" i="7"/>
  <c r="P1062" i="7"/>
  <c r="P1061" i="7"/>
  <c r="P1060" i="7"/>
  <c r="P1059" i="7"/>
  <c r="P1057" i="7"/>
  <c r="P1056" i="7"/>
  <c r="P1055" i="7"/>
  <c r="P1054" i="7"/>
  <c r="P1053" i="7"/>
  <c r="P1052" i="7"/>
  <c r="P1051" i="7"/>
  <c r="P1050" i="7"/>
  <c r="P1049" i="7"/>
  <c r="P1048" i="7"/>
  <c r="P1047" i="7"/>
  <c r="P1045" i="7"/>
  <c r="P1044" i="7"/>
  <c r="P1043" i="7"/>
  <c r="P1042" i="7"/>
  <c r="P1041" i="7"/>
  <c r="P1040" i="7"/>
  <c r="P1039" i="7"/>
  <c r="P1038" i="7"/>
  <c r="P1037" i="7"/>
  <c r="P1036" i="7"/>
  <c r="P1035" i="7"/>
  <c r="P1034" i="7"/>
  <c r="P1033" i="7"/>
  <c r="P1032" i="7"/>
  <c r="P1031" i="7"/>
  <c r="P1029" i="7"/>
  <c r="P1028" i="7"/>
  <c r="P1027" i="7"/>
  <c r="P1025" i="7"/>
  <c r="P1024" i="7"/>
  <c r="P1023" i="7"/>
  <c r="P1022" i="7"/>
  <c r="P1021" i="7"/>
  <c r="P1020" i="7"/>
  <c r="P1019" i="7"/>
  <c r="P1017" i="7"/>
  <c r="P1016" i="7"/>
  <c r="P1015" i="7"/>
  <c r="P1014" i="7"/>
  <c r="P1013" i="7"/>
  <c r="P1012" i="7"/>
  <c r="P1011" i="7"/>
  <c r="P1009" i="7"/>
  <c r="P1008" i="7"/>
  <c r="P1007" i="7"/>
  <c r="P1006" i="7"/>
  <c r="P1005" i="7"/>
  <c r="P1004" i="7"/>
  <c r="P1003" i="7"/>
  <c r="P1001" i="7"/>
  <c r="P1000" i="7"/>
  <c r="P999" i="7"/>
  <c r="P997" i="7"/>
  <c r="P996" i="7"/>
  <c r="P995" i="7"/>
  <c r="P994" i="7"/>
  <c r="P993" i="7"/>
  <c r="P992" i="7"/>
  <c r="P991" i="7"/>
  <c r="P990" i="7"/>
  <c r="P989" i="7"/>
  <c r="P988" i="7"/>
  <c r="P987" i="7"/>
  <c r="P986" i="7"/>
  <c r="P985" i="7"/>
  <c r="P984" i="7"/>
  <c r="P983" i="7"/>
  <c r="P981" i="7"/>
  <c r="P980" i="7"/>
  <c r="P979" i="7"/>
  <c r="P977" i="7"/>
  <c r="P976" i="7"/>
  <c r="P975" i="7"/>
  <c r="P974" i="7"/>
  <c r="P973" i="7"/>
  <c r="P972" i="7"/>
  <c r="P971" i="7"/>
  <c r="P969" i="7"/>
  <c r="P968" i="7"/>
  <c r="P967" i="7"/>
  <c r="P965" i="7"/>
  <c r="P964" i="7"/>
  <c r="P963" i="7"/>
  <c r="P961" i="7"/>
  <c r="P960" i="7"/>
  <c r="P959" i="7"/>
  <c r="P958" i="7"/>
  <c r="P957" i="7"/>
  <c r="P956" i="7"/>
  <c r="P955" i="7"/>
  <c r="P954" i="7"/>
  <c r="P953" i="7"/>
  <c r="P952" i="7"/>
  <c r="P951" i="7"/>
  <c r="P949" i="7"/>
  <c r="P948" i="7"/>
  <c r="P947" i="7"/>
  <c r="P945" i="7"/>
  <c r="P944" i="7"/>
  <c r="P943" i="7"/>
  <c r="P942" i="7"/>
  <c r="P941" i="7"/>
  <c r="P940" i="7"/>
  <c r="P939" i="7"/>
  <c r="P937" i="7"/>
  <c r="P936" i="7"/>
  <c r="P935" i="7"/>
  <c r="P934" i="7"/>
  <c r="P933" i="7"/>
  <c r="P932" i="7"/>
  <c r="P931" i="7"/>
  <c r="P929" i="7"/>
  <c r="P928" i="7"/>
  <c r="P927" i="7"/>
  <c r="P926" i="7"/>
  <c r="P925" i="7"/>
  <c r="P924" i="7"/>
  <c r="P923" i="7"/>
  <c r="P922" i="7"/>
  <c r="P921" i="7"/>
  <c r="P920" i="7"/>
  <c r="P919" i="7"/>
  <c r="P917" i="7"/>
  <c r="P916" i="7"/>
  <c r="P915" i="7"/>
  <c r="P914" i="7"/>
  <c r="P913" i="7"/>
  <c r="P912" i="7"/>
  <c r="P911" i="7"/>
  <c r="P910" i="7"/>
  <c r="P909" i="7"/>
  <c r="P908" i="7"/>
  <c r="P907" i="7"/>
  <c r="P906" i="7"/>
  <c r="P905" i="7"/>
  <c r="P904" i="7"/>
  <c r="P903" i="7"/>
  <c r="P901" i="7"/>
  <c r="P900" i="7"/>
  <c r="P899" i="7"/>
  <c r="P897" i="7"/>
  <c r="P896" i="7"/>
  <c r="P895" i="7"/>
  <c r="P894" i="7"/>
  <c r="P893" i="7"/>
  <c r="P892" i="7"/>
  <c r="P891" i="7"/>
  <c r="P889" i="7"/>
  <c r="P888" i="7"/>
  <c r="P887" i="7"/>
  <c r="P886" i="7"/>
  <c r="P885" i="7"/>
  <c r="P884" i="7"/>
  <c r="P883" i="7"/>
  <c r="P881" i="7"/>
  <c r="P880" i="7"/>
  <c r="P879" i="7"/>
  <c r="P878" i="7"/>
  <c r="P877" i="7"/>
  <c r="P876" i="7"/>
  <c r="P875" i="7"/>
  <c r="P874" i="7"/>
  <c r="P873" i="7"/>
  <c r="P872" i="7"/>
  <c r="P871" i="7"/>
  <c r="P869" i="7"/>
  <c r="P868" i="7"/>
  <c r="P867" i="7"/>
  <c r="P865" i="7"/>
  <c r="P864" i="7"/>
  <c r="P863" i="7"/>
  <c r="P862" i="7"/>
  <c r="P861" i="7"/>
  <c r="P860" i="7"/>
  <c r="P859" i="7"/>
  <c r="P857" i="7"/>
  <c r="P856" i="7"/>
  <c r="P855" i="7"/>
  <c r="P854" i="7"/>
  <c r="P852" i="7"/>
  <c r="P849" i="7"/>
  <c r="P848" i="7"/>
  <c r="P847" i="7"/>
  <c r="P846" i="7"/>
  <c r="P845" i="7"/>
  <c r="P844" i="7"/>
  <c r="P840" i="7"/>
  <c r="P838" i="7"/>
  <c r="P837" i="7"/>
  <c r="P836" i="7"/>
  <c r="P835" i="7"/>
  <c r="P834" i="7"/>
  <c r="P832" i="7"/>
  <c r="P831" i="7"/>
  <c r="P829" i="7"/>
  <c r="P828" i="7"/>
  <c r="P826" i="7"/>
  <c r="P825" i="7"/>
  <c r="P824" i="7"/>
  <c r="P822" i="7"/>
  <c r="P821" i="7"/>
  <c r="P820" i="7"/>
  <c r="P817" i="7"/>
  <c r="P816" i="7"/>
  <c r="P815" i="7"/>
  <c r="P813" i="7"/>
  <c r="P812" i="7"/>
  <c r="P811" i="7"/>
  <c r="P808" i="7"/>
  <c r="P807" i="7"/>
  <c r="P806" i="7"/>
  <c r="P804" i="7"/>
  <c r="P803" i="7"/>
  <c r="P802" i="7"/>
  <c r="P800" i="7"/>
  <c r="P799" i="7"/>
  <c r="P798" i="7"/>
  <c r="P796" i="7"/>
  <c r="P794" i="7"/>
  <c r="P793" i="7"/>
  <c r="P792" i="7"/>
  <c r="P790" i="7"/>
  <c r="P789" i="7"/>
  <c r="P788" i="7"/>
  <c r="P785" i="7"/>
  <c r="P784" i="7"/>
  <c r="P783" i="7"/>
  <c r="P782" i="7"/>
  <c r="P781" i="7"/>
  <c r="P780" i="7"/>
  <c r="P779" i="7"/>
  <c r="P776" i="7"/>
  <c r="P775" i="7"/>
  <c r="P774" i="7"/>
  <c r="P773" i="7"/>
  <c r="P772" i="7"/>
  <c r="P771" i="7"/>
  <c r="P768" i="7"/>
  <c r="P767" i="7"/>
  <c r="P766" i="7"/>
  <c r="P765" i="7"/>
  <c r="P764" i="7"/>
  <c r="P762" i="7"/>
  <c r="P760" i="7"/>
  <c r="P759" i="7"/>
  <c r="P758" i="7"/>
  <c r="P757" i="7"/>
  <c r="P756" i="7"/>
  <c r="P753" i="7"/>
  <c r="P752" i="7"/>
  <c r="P750" i="7"/>
  <c r="P749" i="7"/>
  <c r="P748" i="7"/>
  <c r="P744" i="7"/>
  <c r="P743" i="7"/>
  <c r="P741" i="7"/>
  <c r="P740" i="7"/>
  <c r="P739" i="7"/>
  <c r="P736" i="7"/>
  <c r="P735" i="7"/>
  <c r="P734" i="7"/>
  <c r="P732" i="7"/>
  <c r="P730" i="7"/>
  <c r="P728" i="7"/>
  <c r="P727" i="7"/>
  <c r="P726" i="7"/>
  <c r="P725" i="7"/>
  <c r="P724" i="7"/>
  <c r="P721" i="7"/>
  <c r="P720" i="7"/>
  <c r="P718" i="7"/>
  <c r="P717" i="7"/>
  <c r="P716" i="7"/>
  <c r="P712" i="7"/>
  <c r="P711" i="7"/>
  <c r="P709" i="7"/>
  <c r="P708" i="7"/>
  <c r="P707" i="7"/>
  <c r="P704" i="7"/>
  <c r="P703" i="7"/>
  <c r="P702" i="7"/>
  <c r="P700" i="7"/>
  <c r="P698" i="7"/>
  <c r="P696" i="7"/>
  <c r="P695" i="7"/>
  <c r="P694" i="7"/>
  <c r="P693" i="7"/>
  <c r="P692" i="7"/>
  <c r="P689" i="7"/>
  <c r="P688" i="7"/>
  <c r="P686" i="7"/>
  <c r="P685" i="7"/>
  <c r="P684" i="7"/>
  <c r="P680" i="7"/>
  <c r="P679" i="7"/>
  <c r="P677" i="7"/>
  <c r="P676" i="7"/>
  <c r="P675" i="7"/>
  <c r="P672" i="7"/>
  <c r="P671" i="7"/>
  <c r="P670" i="7"/>
  <c r="P668" i="7"/>
  <c r="P666" i="7"/>
  <c r="P664" i="7"/>
  <c r="P662" i="7"/>
  <c r="P661" i="7"/>
  <c r="P660" i="7"/>
  <c r="P659" i="7"/>
  <c r="P657" i="7"/>
  <c r="P656" i="7"/>
  <c r="P654" i="7"/>
  <c r="P653" i="7"/>
  <c r="P652" i="7"/>
  <c r="P650" i="7"/>
  <c r="P648" i="7"/>
  <c r="P647" i="7"/>
  <c r="P644" i="7"/>
  <c r="P643" i="7"/>
  <c r="P641" i="7"/>
  <c r="P640" i="7"/>
  <c r="P639" i="7"/>
  <c r="P638" i="7"/>
  <c r="P636" i="7"/>
  <c r="P634" i="7"/>
  <c r="P632" i="7"/>
  <c r="P630" i="7"/>
  <c r="P629" i="7"/>
  <c r="P628" i="7"/>
  <c r="P627" i="7"/>
  <c r="P625" i="7"/>
  <c r="P624" i="7"/>
  <c r="P621" i="7"/>
  <c r="P620" i="7"/>
  <c r="P618" i="7"/>
  <c r="P616" i="7"/>
  <c r="P615" i="7"/>
  <c r="P612" i="7"/>
  <c r="P611" i="7"/>
  <c r="P609" i="7"/>
  <c r="P608" i="7"/>
  <c r="P607" i="7"/>
  <c r="P606" i="7"/>
  <c r="P605" i="7"/>
  <c r="P602" i="7"/>
  <c r="P601" i="7"/>
  <c r="P600" i="7"/>
  <c r="P599" i="7"/>
  <c r="P598" i="7"/>
  <c r="P597" i="7"/>
  <c r="P595" i="7"/>
  <c r="P594" i="7"/>
  <c r="P593" i="7"/>
  <c r="P591" i="7"/>
  <c r="P590" i="7"/>
  <c r="P588" i="7"/>
  <c r="P587" i="7"/>
  <c r="P586" i="7"/>
  <c r="P585" i="7"/>
  <c r="P583" i="7"/>
  <c r="P582" i="7"/>
  <c r="P581" i="7"/>
  <c r="P580" i="7"/>
  <c r="P579" i="7"/>
  <c r="P577" i="7"/>
  <c r="P576" i="7"/>
  <c r="P575" i="7"/>
  <c r="P574" i="7"/>
  <c r="P573" i="7"/>
  <c r="P572" i="7"/>
  <c r="P571" i="7"/>
  <c r="P570" i="7"/>
  <c r="P569" i="7"/>
  <c r="P567" i="7"/>
  <c r="P565" i="7"/>
  <c r="P564" i="7"/>
  <c r="P563" i="7"/>
  <c r="P561" i="7"/>
  <c r="P559" i="7"/>
  <c r="P558" i="7"/>
  <c r="P557" i="7"/>
  <c r="P556" i="7"/>
  <c r="P555" i="7"/>
  <c r="P553" i="7"/>
  <c r="P552" i="7"/>
  <c r="P551" i="7"/>
  <c r="P550" i="7"/>
  <c r="P549" i="7"/>
  <c r="P547" i="7"/>
  <c r="P546" i="7"/>
  <c r="P544" i="7"/>
  <c r="P543" i="7"/>
  <c r="P542" i="7"/>
  <c r="P541" i="7"/>
  <c r="P540" i="7"/>
  <c r="P539" i="7"/>
  <c r="P538" i="7"/>
  <c r="P537" i="7"/>
  <c r="P535" i="7"/>
  <c r="P534" i="7"/>
  <c r="P533" i="7"/>
  <c r="P532" i="7"/>
  <c r="P531" i="7"/>
  <c r="P530" i="7"/>
  <c r="P529" i="7"/>
  <c r="P528" i="7"/>
  <c r="P526" i="7"/>
  <c r="P525" i="7"/>
  <c r="P524" i="7"/>
  <c r="P523" i="7"/>
  <c r="P522" i="7"/>
  <c r="P521" i="7"/>
  <c r="P520" i="7"/>
  <c r="P519" i="7"/>
  <c r="P517" i="7"/>
  <c r="P516" i="7"/>
  <c r="P515" i="7"/>
  <c r="P514" i="7"/>
  <c r="P513" i="7"/>
  <c r="P511" i="7"/>
  <c r="P510" i="7"/>
  <c r="P509" i="7"/>
  <c r="P507" i="7"/>
  <c r="P506" i="7"/>
  <c r="P505" i="7"/>
  <c r="P504" i="7"/>
  <c r="P503" i="7"/>
  <c r="P502" i="7"/>
  <c r="P501" i="7"/>
  <c r="P500" i="7"/>
  <c r="P499" i="7"/>
  <c r="P498" i="7"/>
  <c r="P497" i="7"/>
  <c r="P495" i="7"/>
  <c r="P494" i="7"/>
  <c r="P493" i="7"/>
  <c r="P492" i="7"/>
  <c r="P491" i="7"/>
  <c r="P490" i="7"/>
  <c r="P489" i="7"/>
  <c r="P488" i="7"/>
  <c r="P487" i="7"/>
  <c r="P486" i="7"/>
  <c r="P485" i="7"/>
  <c r="P484" i="7"/>
  <c r="P483" i="7"/>
  <c r="P482" i="7"/>
  <c r="P481" i="7"/>
  <c r="P479" i="7"/>
  <c r="P478" i="7"/>
  <c r="P477" i="7"/>
  <c r="P475" i="7"/>
  <c r="P474" i="7"/>
  <c r="P473" i="7"/>
  <c r="P472" i="7"/>
  <c r="P471" i="7"/>
  <c r="P470" i="7"/>
  <c r="P469" i="7"/>
  <c r="P468" i="7"/>
  <c r="P467" i="7"/>
  <c r="P466" i="7"/>
  <c r="P465" i="7"/>
  <c r="P464" i="7"/>
  <c r="P463" i="7"/>
  <c r="P462" i="7"/>
  <c r="P461" i="7"/>
  <c r="P460" i="7"/>
  <c r="P459" i="7"/>
  <c r="P458" i="7"/>
  <c r="P456" i="7"/>
  <c r="P455" i="7"/>
  <c r="P454" i="7"/>
  <c r="P453" i="7"/>
  <c r="P452" i="7"/>
  <c r="P451" i="7"/>
  <c r="P450" i="7"/>
  <c r="P449" i="7"/>
  <c r="P448" i="7"/>
  <c r="P446" i="7"/>
  <c r="P445" i="7"/>
  <c r="P444" i="7"/>
  <c r="P443" i="7"/>
  <c r="P442" i="7"/>
  <c r="P441" i="7"/>
  <c r="P438" i="7"/>
  <c r="P437" i="7"/>
  <c r="P436" i="7"/>
  <c r="P435" i="7"/>
  <c r="P434" i="7"/>
  <c r="P433" i="7"/>
  <c r="P432" i="7"/>
  <c r="P431" i="7"/>
  <c r="P430" i="7"/>
  <c r="P429" i="7"/>
  <c r="P428" i="7"/>
  <c r="P427" i="7"/>
  <c r="P426" i="7"/>
  <c r="P425" i="7"/>
  <c r="P424" i="7"/>
  <c r="P423" i="7"/>
  <c r="P422" i="7"/>
  <c r="P421" i="7"/>
  <c r="P420" i="7"/>
  <c r="P419" i="7"/>
  <c r="P418" i="7"/>
  <c r="P417" i="7"/>
  <c r="P416" i="7"/>
  <c r="P414" i="7"/>
  <c r="P413" i="7"/>
  <c r="P412" i="7"/>
  <c r="P411" i="7"/>
  <c r="P410" i="7"/>
  <c r="P409" i="7"/>
  <c r="P407" i="7"/>
  <c r="P406" i="7"/>
  <c r="P405" i="7"/>
  <c r="P404" i="7"/>
  <c r="P403" i="7"/>
  <c r="P402" i="7"/>
  <c r="P400" i="7"/>
  <c r="P399" i="7"/>
  <c r="P398" i="7"/>
  <c r="P397" i="7"/>
  <c r="P395" i="7"/>
  <c r="P394" i="7"/>
  <c r="P391" i="7"/>
  <c r="P389" i="7"/>
  <c r="P388" i="7"/>
  <c r="P387" i="7"/>
  <c r="P386" i="7"/>
  <c r="P385" i="7"/>
  <c r="P383" i="7"/>
  <c r="P382" i="7"/>
  <c r="P381" i="7"/>
  <c r="P380" i="7"/>
  <c r="P379" i="7"/>
  <c r="P377" i="7"/>
  <c r="P374" i="7"/>
  <c r="P372" i="7"/>
  <c r="P371" i="7"/>
  <c r="P370" i="7"/>
  <c r="P369" i="7"/>
  <c r="P368" i="7"/>
  <c r="P367" i="7"/>
  <c r="P366" i="7"/>
  <c r="P365" i="7"/>
  <c r="P363" i="7"/>
  <c r="P362" i="7"/>
  <c r="P360" i="7"/>
  <c r="P359" i="7"/>
  <c r="P358" i="7"/>
  <c r="P357" i="7"/>
  <c r="P356" i="7"/>
  <c r="P355" i="7"/>
  <c r="P354" i="7"/>
  <c r="P353" i="7"/>
  <c r="P352" i="7"/>
  <c r="P351" i="7"/>
  <c r="P350" i="7"/>
  <c r="P349" i="7"/>
  <c r="P347" i="7"/>
  <c r="P346" i="7"/>
  <c r="P344" i="7"/>
  <c r="P343" i="7"/>
  <c r="P342" i="7"/>
  <c r="P341" i="7"/>
  <c r="P340" i="7"/>
  <c r="P339" i="7"/>
  <c r="P338" i="7"/>
  <c r="P337" i="7"/>
  <c r="P336" i="7"/>
  <c r="P335" i="7"/>
  <c r="P334" i="7"/>
  <c r="P333" i="7"/>
  <c r="P332" i="7"/>
  <c r="P331" i="7"/>
  <c r="P330" i="7"/>
  <c r="P329" i="7"/>
  <c r="P328" i="7"/>
  <c r="P327" i="7"/>
  <c r="P326" i="7"/>
  <c r="P325" i="7"/>
  <c r="P324" i="7"/>
  <c r="P323" i="7"/>
  <c r="P322" i="7"/>
  <c r="P321" i="7"/>
  <c r="P320" i="7"/>
  <c r="P319" i="7"/>
  <c r="P318" i="7"/>
  <c r="P317" i="7"/>
  <c r="P316" i="7"/>
  <c r="P315" i="7"/>
  <c r="P314" i="7"/>
  <c r="P311" i="7"/>
  <c r="P310" i="7"/>
  <c r="P309" i="7"/>
  <c r="P308" i="7"/>
  <c r="P305" i="7"/>
  <c r="P304" i="7"/>
  <c r="P303" i="7"/>
  <c r="P302" i="7"/>
  <c r="P301" i="7"/>
  <c r="P300" i="7"/>
  <c r="P298" i="7"/>
  <c r="P297" i="7"/>
  <c r="P295" i="7"/>
  <c r="P293" i="7"/>
  <c r="P292" i="7"/>
  <c r="P291" i="7"/>
  <c r="P290" i="7"/>
  <c r="P289" i="7"/>
  <c r="P288" i="7"/>
  <c r="P287" i="7"/>
  <c r="P286" i="7"/>
  <c r="P285" i="7"/>
  <c r="P284" i="7"/>
  <c r="P282" i="7"/>
  <c r="P280" i="7"/>
  <c r="P279" i="7"/>
  <c r="P278" i="7"/>
  <c r="P277" i="7"/>
  <c r="P275" i="7"/>
  <c r="P274" i="7"/>
  <c r="P273" i="7"/>
  <c r="P271" i="7"/>
  <c r="P270" i="7"/>
  <c r="P268" i="7"/>
  <c r="P266" i="7"/>
  <c r="P265" i="7"/>
  <c r="P263" i="7"/>
  <c r="P262" i="7"/>
  <c r="P260" i="7"/>
  <c r="P259" i="7"/>
  <c r="P257" i="7"/>
  <c r="P256" i="7"/>
  <c r="P255" i="7"/>
  <c r="P254" i="7"/>
  <c r="P250" i="7"/>
  <c r="P247" i="7"/>
  <c r="P246" i="7"/>
  <c r="P245" i="7"/>
  <c r="P244" i="7"/>
  <c r="P243" i="7"/>
  <c r="P242" i="7"/>
  <c r="P240" i="7"/>
  <c r="P238" i="7"/>
  <c r="P236" i="7"/>
  <c r="P234" i="7"/>
  <c r="P233" i="7"/>
  <c r="P231" i="7"/>
  <c r="P230" i="7"/>
  <c r="P228" i="7"/>
  <c r="P227" i="7"/>
  <c r="P225" i="7"/>
  <c r="P224" i="7"/>
  <c r="P222" i="7"/>
  <c r="P219" i="7"/>
  <c r="P218" i="7"/>
  <c r="P216" i="7"/>
  <c r="P214" i="7"/>
  <c r="P212" i="7"/>
  <c r="P210" i="7"/>
  <c r="P208" i="7"/>
  <c r="P206" i="7"/>
  <c r="P203" i="7"/>
  <c r="P202" i="7"/>
  <c r="P200" i="7"/>
  <c r="P199" i="7"/>
  <c r="P197" i="7"/>
  <c r="P195" i="7"/>
  <c r="P194" i="7"/>
  <c r="P191" i="7"/>
  <c r="P189" i="7"/>
  <c r="P187" i="7"/>
  <c r="P186" i="7"/>
  <c r="P183" i="7"/>
  <c r="P181" i="7"/>
  <c r="P179" i="7"/>
  <c r="P178" i="7"/>
  <c r="P175" i="7"/>
  <c r="P172" i="7"/>
  <c r="P171" i="7"/>
  <c r="P170" i="7"/>
  <c r="P167" i="7"/>
  <c r="P165" i="7"/>
  <c r="P163" i="7"/>
  <c r="P162" i="7"/>
  <c r="P159" i="7"/>
  <c r="P156" i="7"/>
  <c r="P155" i="7"/>
  <c r="P138" i="7"/>
  <c r="P134" i="7"/>
  <c r="P130" i="7"/>
  <c r="P126" i="7"/>
  <c r="P106" i="7"/>
  <c r="P102" i="7"/>
  <c r="P98" i="7"/>
  <c r="P94" i="7"/>
  <c r="P74" i="7"/>
  <c r="P62" i="7"/>
  <c r="P44" i="7"/>
  <c r="P42" i="7"/>
  <c r="P39" i="7"/>
  <c r="P33"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B104" i="7"/>
  <c r="B105" i="7"/>
  <c r="B106" i="7"/>
  <c r="B107" i="7"/>
  <c r="B108" i="7"/>
  <c r="B109" i="7"/>
  <c r="B110" i="7"/>
  <c r="B111" i="7"/>
  <c r="B112" i="7"/>
  <c r="B113" i="7"/>
  <c r="B114" i="7"/>
  <c r="B115" i="7"/>
  <c r="B116" i="7"/>
  <c r="B117" i="7"/>
  <c r="B118" i="7"/>
  <c r="B119" i="7"/>
  <c r="B120" i="7"/>
  <c r="B121" i="7"/>
  <c r="B122" i="7"/>
  <c r="B123" i="7"/>
  <c r="B124" i="7"/>
  <c r="B125" i="7"/>
  <c r="B126" i="7"/>
  <c r="B127" i="7"/>
  <c r="B128" i="7"/>
  <c r="B129" i="7"/>
  <c r="B130" i="7"/>
  <c r="B131" i="7"/>
  <c r="B132" i="7"/>
  <c r="B133" i="7"/>
  <c r="B134" i="7"/>
  <c r="B135" i="7"/>
  <c r="B136" i="7"/>
  <c r="B137" i="7"/>
  <c r="B138" i="7"/>
  <c r="B139" i="7"/>
  <c r="B140" i="7"/>
  <c r="B141" i="7"/>
  <c r="B142" i="7"/>
  <c r="B143" i="7"/>
  <c r="B144" i="7"/>
  <c r="B145" i="7"/>
  <c r="B146" i="7"/>
  <c r="B147" i="7"/>
  <c r="B148" i="7"/>
  <c r="B149" i="7"/>
  <c r="B150" i="7"/>
  <c r="B151" i="7"/>
  <c r="B152" i="7"/>
  <c r="B153" i="7"/>
  <c r="B154" i="7"/>
  <c r="B155" i="7"/>
  <c r="B156" i="7"/>
  <c r="B157" i="7"/>
  <c r="B158" i="7"/>
  <c r="B159" i="7"/>
  <c r="B160" i="7"/>
  <c r="B161" i="7"/>
  <c r="B162" i="7"/>
  <c r="B163" i="7"/>
  <c r="B164" i="7"/>
  <c r="B165" i="7"/>
  <c r="B166" i="7"/>
  <c r="B167" i="7"/>
  <c r="B168" i="7"/>
  <c r="B169" i="7"/>
  <c r="B170" i="7"/>
  <c r="B171" i="7"/>
  <c r="B172" i="7"/>
  <c r="B173" i="7"/>
  <c r="B174" i="7"/>
  <c r="B175" i="7"/>
  <c r="B176" i="7"/>
  <c r="B177" i="7"/>
  <c r="B178" i="7"/>
  <c r="B179" i="7"/>
  <c r="B180" i="7"/>
  <c r="B181" i="7"/>
  <c r="B182" i="7"/>
  <c r="B183" i="7"/>
  <c r="B184" i="7"/>
  <c r="B185" i="7"/>
  <c r="B186" i="7"/>
  <c r="B187" i="7"/>
  <c r="B188" i="7"/>
  <c r="B189" i="7"/>
  <c r="B190" i="7"/>
  <c r="B191" i="7"/>
  <c r="B192" i="7"/>
  <c r="B193" i="7"/>
  <c r="B194" i="7"/>
  <c r="B195" i="7"/>
  <c r="B196" i="7"/>
  <c r="B197" i="7"/>
  <c r="B198" i="7"/>
  <c r="B199" i="7"/>
  <c r="B200" i="7"/>
  <c r="B201" i="7"/>
  <c r="B202" i="7"/>
  <c r="B203" i="7"/>
  <c r="B204" i="7"/>
  <c r="B205" i="7"/>
  <c r="B206" i="7"/>
  <c r="B207" i="7"/>
  <c r="B208" i="7"/>
  <c r="B209" i="7"/>
  <c r="B210" i="7"/>
  <c r="B211" i="7"/>
  <c r="B212" i="7"/>
  <c r="B213" i="7"/>
  <c r="B214" i="7"/>
  <c r="B215" i="7"/>
  <c r="B216" i="7"/>
  <c r="B217" i="7"/>
  <c r="B218" i="7"/>
  <c r="B219" i="7"/>
  <c r="B220" i="7"/>
  <c r="B221" i="7"/>
  <c r="B222" i="7"/>
  <c r="B223" i="7"/>
  <c r="B224" i="7"/>
  <c r="B225" i="7"/>
  <c r="B226" i="7"/>
  <c r="B227" i="7"/>
  <c r="B228" i="7"/>
  <c r="B229" i="7"/>
  <c r="B230" i="7"/>
  <c r="B231" i="7"/>
  <c r="B232" i="7"/>
  <c r="B233" i="7"/>
  <c r="B234" i="7"/>
  <c r="B235" i="7"/>
  <c r="B236" i="7"/>
  <c r="B237" i="7"/>
  <c r="B238" i="7"/>
  <c r="B239" i="7"/>
  <c r="B240" i="7"/>
  <c r="B241" i="7"/>
  <c r="B242" i="7"/>
  <c r="B243" i="7"/>
  <c r="B244" i="7"/>
  <c r="B245" i="7"/>
  <c r="B246" i="7"/>
  <c r="B247" i="7"/>
  <c r="B248" i="7"/>
  <c r="B249" i="7"/>
  <c r="B250" i="7"/>
  <c r="B251" i="7"/>
  <c r="B252" i="7"/>
  <c r="B253" i="7"/>
  <c r="B254" i="7"/>
  <c r="B255" i="7"/>
  <c r="B256" i="7"/>
  <c r="B257" i="7"/>
  <c r="B258" i="7"/>
  <c r="B259" i="7"/>
  <c r="B260" i="7"/>
  <c r="B261" i="7"/>
  <c r="B262" i="7"/>
  <c r="B263" i="7"/>
  <c r="B264" i="7"/>
  <c r="B265" i="7"/>
  <c r="B266" i="7"/>
  <c r="B267" i="7"/>
  <c r="B268" i="7"/>
  <c r="B269" i="7"/>
  <c r="B270" i="7"/>
  <c r="B271" i="7"/>
  <c r="B272" i="7"/>
  <c r="B273" i="7"/>
  <c r="B274" i="7"/>
  <c r="B275" i="7"/>
  <c r="B276" i="7"/>
  <c r="B277" i="7"/>
  <c r="B278" i="7"/>
  <c r="B279" i="7"/>
  <c r="B280" i="7"/>
  <c r="B281" i="7"/>
  <c r="B282" i="7"/>
  <c r="B283" i="7"/>
  <c r="B284" i="7"/>
  <c r="B285" i="7"/>
  <c r="B286" i="7"/>
  <c r="B287" i="7"/>
  <c r="B288" i="7"/>
  <c r="B289" i="7"/>
  <c r="B290" i="7"/>
  <c r="B291" i="7"/>
  <c r="B292" i="7"/>
  <c r="B293" i="7"/>
  <c r="B294" i="7"/>
  <c r="B295" i="7"/>
  <c r="B296" i="7"/>
  <c r="B297" i="7"/>
  <c r="B298" i="7"/>
  <c r="B299" i="7"/>
  <c r="B300" i="7"/>
  <c r="B301" i="7"/>
  <c r="B302" i="7"/>
  <c r="B303" i="7"/>
  <c r="B304" i="7"/>
  <c r="B305" i="7"/>
  <c r="B306" i="7"/>
  <c r="B307" i="7"/>
  <c r="B308" i="7"/>
  <c r="B309" i="7"/>
  <c r="B310" i="7"/>
  <c r="B311" i="7"/>
  <c r="B312" i="7"/>
  <c r="B313" i="7"/>
  <c r="B314" i="7"/>
  <c r="B315" i="7"/>
  <c r="B316" i="7"/>
  <c r="B317" i="7"/>
  <c r="B318" i="7"/>
  <c r="B319" i="7"/>
  <c r="B320" i="7"/>
  <c r="B321" i="7"/>
  <c r="B322" i="7"/>
  <c r="B323" i="7"/>
  <c r="B324" i="7"/>
  <c r="B325" i="7"/>
  <c r="B326" i="7"/>
  <c r="B327" i="7"/>
  <c r="B328" i="7"/>
  <c r="B329" i="7"/>
  <c r="B330" i="7"/>
  <c r="B331" i="7"/>
  <c r="B332" i="7"/>
  <c r="B333" i="7"/>
  <c r="B334" i="7"/>
  <c r="B335" i="7"/>
  <c r="B336" i="7"/>
  <c r="B337" i="7"/>
  <c r="B338" i="7"/>
  <c r="B339" i="7"/>
  <c r="B340" i="7"/>
  <c r="B341" i="7"/>
  <c r="B342" i="7"/>
  <c r="B343" i="7"/>
  <c r="B344" i="7"/>
  <c r="B345" i="7"/>
  <c r="B346" i="7"/>
  <c r="B347" i="7"/>
  <c r="B348" i="7"/>
  <c r="B349" i="7"/>
  <c r="B350" i="7"/>
  <c r="B351" i="7"/>
  <c r="B352" i="7"/>
  <c r="B353" i="7"/>
  <c r="B354" i="7"/>
  <c r="B355" i="7"/>
  <c r="B356" i="7"/>
  <c r="B357" i="7"/>
  <c r="B358" i="7"/>
  <c r="B359" i="7"/>
  <c r="B360" i="7"/>
  <c r="B361" i="7"/>
  <c r="B362" i="7"/>
  <c r="B363" i="7"/>
  <c r="B364" i="7"/>
  <c r="B365" i="7"/>
  <c r="B366" i="7"/>
  <c r="B367" i="7"/>
  <c r="B368" i="7"/>
  <c r="B369" i="7"/>
  <c r="B370" i="7"/>
  <c r="B371" i="7"/>
  <c r="B372" i="7"/>
  <c r="B373" i="7"/>
  <c r="B374" i="7"/>
  <c r="B375" i="7"/>
  <c r="B376" i="7"/>
  <c r="B377" i="7"/>
  <c r="B378" i="7"/>
  <c r="B379" i="7"/>
  <c r="B380" i="7"/>
  <c r="B381" i="7"/>
  <c r="B382" i="7"/>
  <c r="B383" i="7"/>
  <c r="B384" i="7"/>
  <c r="B385" i="7"/>
  <c r="B386" i="7"/>
  <c r="B387" i="7"/>
  <c r="B388" i="7"/>
  <c r="B389" i="7"/>
  <c r="B390" i="7"/>
  <c r="B391" i="7"/>
  <c r="B392" i="7"/>
  <c r="B393" i="7"/>
  <c r="B394" i="7"/>
  <c r="B395" i="7"/>
  <c r="B396" i="7"/>
  <c r="B397" i="7"/>
  <c r="B398" i="7"/>
  <c r="B399" i="7"/>
  <c r="B400" i="7"/>
  <c r="B401" i="7"/>
  <c r="B402" i="7"/>
  <c r="B403" i="7"/>
  <c r="B404" i="7"/>
  <c r="B405" i="7"/>
  <c r="B406" i="7"/>
  <c r="B407" i="7"/>
  <c r="B408" i="7"/>
  <c r="B409" i="7"/>
  <c r="B410" i="7"/>
  <c r="B411" i="7"/>
  <c r="B412" i="7"/>
  <c r="B413" i="7"/>
  <c r="B414" i="7"/>
  <c r="B415" i="7"/>
  <c r="B416" i="7"/>
  <c r="B417" i="7"/>
  <c r="B418" i="7"/>
  <c r="B419" i="7"/>
  <c r="B420" i="7"/>
  <c r="B421" i="7"/>
  <c r="B422" i="7"/>
  <c r="B423" i="7"/>
  <c r="B424" i="7"/>
  <c r="B425" i="7"/>
  <c r="B426" i="7"/>
  <c r="B427" i="7"/>
  <c r="B428" i="7"/>
  <c r="B429" i="7"/>
  <c r="B430" i="7"/>
  <c r="B431" i="7"/>
  <c r="B432" i="7"/>
  <c r="B433" i="7"/>
  <c r="B434" i="7"/>
  <c r="B435" i="7"/>
  <c r="B436" i="7"/>
  <c r="B437" i="7"/>
  <c r="B438" i="7"/>
  <c r="B439" i="7"/>
  <c r="B440" i="7"/>
  <c r="B441" i="7"/>
  <c r="B442" i="7"/>
  <c r="B443" i="7"/>
  <c r="B444" i="7"/>
  <c r="B445" i="7"/>
  <c r="B446" i="7"/>
  <c r="B447" i="7"/>
  <c r="B448" i="7"/>
  <c r="B449" i="7"/>
  <c r="B450" i="7"/>
  <c r="B451" i="7"/>
  <c r="B452" i="7"/>
  <c r="B453" i="7"/>
  <c r="B454" i="7"/>
  <c r="B455" i="7"/>
  <c r="B456" i="7"/>
  <c r="B457" i="7"/>
  <c r="B458" i="7"/>
  <c r="B459" i="7"/>
  <c r="B460" i="7"/>
  <c r="B461" i="7"/>
  <c r="B462" i="7"/>
  <c r="B463" i="7"/>
  <c r="B464" i="7"/>
  <c r="B465" i="7"/>
  <c r="B466" i="7"/>
  <c r="B467" i="7"/>
  <c r="B468" i="7"/>
  <c r="B469" i="7"/>
  <c r="B470" i="7"/>
  <c r="B471" i="7"/>
  <c r="B472" i="7"/>
  <c r="B473" i="7"/>
  <c r="B474" i="7"/>
  <c r="B475" i="7"/>
  <c r="B476" i="7"/>
  <c r="B477" i="7"/>
  <c r="B478" i="7"/>
  <c r="B479" i="7"/>
  <c r="B480" i="7"/>
  <c r="B481" i="7"/>
  <c r="B482" i="7"/>
  <c r="B483" i="7"/>
  <c r="B484" i="7"/>
  <c r="B485" i="7"/>
  <c r="B486" i="7"/>
  <c r="B487" i="7"/>
  <c r="B488" i="7"/>
  <c r="B489" i="7"/>
  <c r="B490" i="7"/>
  <c r="B491" i="7"/>
  <c r="B492" i="7"/>
  <c r="B493" i="7"/>
  <c r="B494" i="7"/>
  <c r="B495" i="7"/>
  <c r="B496" i="7"/>
  <c r="B497" i="7"/>
  <c r="B498" i="7"/>
  <c r="B499" i="7"/>
  <c r="B500" i="7"/>
  <c r="B501" i="7"/>
  <c r="B502" i="7"/>
  <c r="B503" i="7"/>
  <c r="B504" i="7"/>
  <c r="B505" i="7"/>
  <c r="B506" i="7"/>
  <c r="B507" i="7"/>
  <c r="B508" i="7"/>
  <c r="B509" i="7"/>
  <c r="B510" i="7"/>
  <c r="B511" i="7"/>
  <c r="B512" i="7"/>
  <c r="B513" i="7"/>
  <c r="B514" i="7"/>
  <c r="B515" i="7"/>
  <c r="B516" i="7"/>
  <c r="B517" i="7"/>
  <c r="B518" i="7"/>
  <c r="B519" i="7"/>
  <c r="B520" i="7"/>
  <c r="B521" i="7"/>
  <c r="B522" i="7"/>
  <c r="B523" i="7"/>
  <c r="B524" i="7"/>
  <c r="B525" i="7"/>
  <c r="B526" i="7"/>
  <c r="B527" i="7"/>
  <c r="B528" i="7"/>
  <c r="B529" i="7"/>
  <c r="B530" i="7"/>
  <c r="B531" i="7"/>
  <c r="B532" i="7"/>
  <c r="B533" i="7"/>
  <c r="B534" i="7"/>
  <c r="B535" i="7"/>
  <c r="B536" i="7"/>
  <c r="B537" i="7"/>
  <c r="B538" i="7"/>
  <c r="B539" i="7"/>
  <c r="B540" i="7"/>
  <c r="B541" i="7"/>
  <c r="B542" i="7"/>
  <c r="B543" i="7"/>
  <c r="B544" i="7"/>
  <c r="B545" i="7"/>
  <c r="B546" i="7"/>
  <c r="B547" i="7"/>
  <c r="B548" i="7"/>
  <c r="B549" i="7"/>
  <c r="B550" i="7"/>
  <c r="B551" i="7"/>
  <c r="B552" i="7"/>
  <c r="B553" i="7"/>
  <c r="B554" i="7"/>
  <c r="B555" i="7"/>
  <c r="B556" i="7"/>
  <c r="B557" i="7"/>
  <c r="B558" i="7"/>
  <c r="B559" i="7"/>
  <c r="B560" i="7"/>
  <c r="B561" i="7"/>
  <c r="B562" i="7"/>
  <c r="B563" i="7"/>
  <c r="B564" i="7"/>
  <c r="B565" i="7"/>
  <c r="B566" i="7"/>
  <c r="B567" i="7"/>
  <c r="B568" i="7"/>
  <c r="B569" i="7"/>
  <c r="B570" i="7"/>
  <c r="B571" i="7"/>
  <c r="B572" i="7"/>
  <c r="B573" i="7"/>
  <c r="B574" i="7"/>
  <c r="B575" i="7"/>
  <c r="B576" i="7"/>
  <c r="B577" i="7"/>
  <c r="B578" i="7"/>
  <c r="B579" i="7"/>
  <c r="B580" i="7"/>
  <c r="B581" i="7"/>
  <c r="B582" i="7"/>
  <c r="B583" i="7"/>
  <c r="B584" i="7"/>
  <c r="B585" i="7"/>
  <c r="B586" i="7"/>
  <c r="B587" i="7"/>
  <c r="B588" i="7"/>
  <c r="B589" i="7"/>
  <c r="B590" i="7"/>
  <c r="B591" i="7"/>
  <c r="B592" i="7"/>
  <c r="B593" i="7"/>
  <c r="B594" i="7"/>
  <c r="B595" i="7"/>
  <c r="B596" i="7"/>
  <c r="B597" i="7"/>
  <c r="B598" i="7"/>
  <c r="B599" i="7"/>
  <c r="B600" i="7"/>
  <c r="B601" i="7"/>
  <c r="B602" i="7"/>
  <c r="B603" i="7"/>
  <c r="B604" i="7"/>
  <c r="B605" i="7"/>
  <c r="B606" i="7"/>
  <c r="B607" i="7"/>
  <c r="B608" i="7"/>
  <c r="B609" i="7"/>
  <c r="B610" i="7"/>
  <c r="B611" i="7"/>
  <c r="B612" i="7"/>
  <c r="B613" i="7"/>
  <c r="B614" i="7"/>
  <c r="B615" i="7"/>
  <c r="B616" i="7"/>
  <c r="B617" i="7"/>
  <c r="B618" i="7"/>
  <c r="B619" i="7"/>
  <c r="B620" i="7"/>
  <c r="B621" i="7"/>
  <c r="B622" i="7"/>
  <c r="B623" i="7"/>
  <c r="B624" i="7"/>
  <c r="B625" i="7"/>
  <c r="B626" i="7"/>
  <c r="B627" i="7"/>
  <c r="B628" i="7"/>
  <c r="B629" i="7"/>
  <c r="B630" i="7"/>
  <c r="B631" i="7"/>
  <c r="B632" i="7"/>
  <c r="B633" i="7"/>
  <c r="B634" i="7"/>
  <c r="B635" i="7"/>
  <c r="B636" i="7"/>
  <c r="B637" i="7"/>
  <c r="B638" i="7"/>
  <c r="B639" i="7"/>
  <c r="B640" i="7"/>
  <c r="B641" i="7"/>
  <c r="B642" i="7"/>
  <c r="B643" i="7"/>
  <c r="B644" i="7"/>
  <c r="B645" i="7"/>
  <c r="B646" i="7"/>
  <c r="B647" i="7"/>
  <c r="B648" i="7"/>
  <c r="B649" i="7"/>
  <c r="B650" i="7"/>
  <c r="B651" i="7"/>
  <c r="B652" i="7"/>
  <c r="B653" i="7"/>
  <c r="B654" i="7"/>
  <c r="B655" i="7"/>
  <c r="B656" i="7"/>
  <c r="B657" i="7"/>
  <c r="B658" i="7"/>
  <c r="B659" i="7"/>
  <c r="B660" i="7"/>
  <c r="B661" i="7"/>
  <c r="B662" i="7"/>
  <c r="B663" i="7"/>
  <c r="B664" i="7"/>
  <c r="B665" i="7"/>
  <c r="B666" i="7"/>
  <c r="B667" i="7"/>
  <c r="B668" i="7"/>
  <c r="B669" i="7"/>
  <c r="B670" i="7"/>
  <c r="B671" i="7"/>
  <c r="B672" i="7"/>
  <c r="B673" i="7"/>
  <c r="B674" i="7"/>
  <c r="B675" i="7"/>
  <c r="B676" i="7"/>
  <c r="B677" i="7"/>
  <c r="B678" i="7"/>
  <c r="B679" i="7"/>
  <c r="B680" i="7"/>
  <c r="B681" i="7"/>
  <c r="B682" i="7"/>
  <c r="B683" i="7"/>
  <c r="B684" i="7"/>
  <c r="B685" i="7"/>
  <c r="B686" i="7"/>
  <c r="B687" i="7"/>
  <c r="B688" i="7"/>
  <c r="B689" i="7"/>
  <c r="B690" i="7"/>
  <c r="B691" i="7"/>
  <c r="B692" i="7"/>
  <c r="B693" i="7"/>
  <c r="B694" i="7"/>
  <c r="B695" i="7"/>
  <c r="B696" i="7"/>
  <c r="B697" i="7"/>
  <c r="B698" i="7"/>
  <c r="B699" i="7"/>
  <c r="B700" i="7"/>
  <c r="B701" i="7"/>
  <c r="B702" i="7"/>
  <c r="B703" i="7"/>
  <c r="B704" i="7"/>
  <c r="B705" i="7"/>
  <c r="B706" i="7"/>
  <c r="B707" i="7"/>
  <c r="B708" i="7"/>
  <c r="B709" i="7"/>
  <c r="B710" i="7"/>
  <c r="B711" i="7"/>
  <c r="B712" i="7"/>
  <c r="B713" i="7"/>
  <c r="B714" i="7"/>
  <c r="B715" i="7"/>
  <c r="B716" i="7"/>
  <c r="B717" i="7"/>
  <c r="B718" i="7"/>
  <c r="B719" i="7"/>
  <c r="B720" i="7"/>
  <c r="B721" i="7"/>
  <c r="B722" i="7"/>
  <c r="B723" i="7"/>
  <c r="B724" i="7"/>
  <c r="B725" i="7"/>
  <c r="B726" i="7"/>
  <c r="B727" i="7"/>
  <c r="B728" i="7"/>
  <c r="B729" i="7"/>
  <c r="B730" i="7"/>
  <c r="B731" i="7"/>
  <c r="B732" i="7"/>
  <c r="B733" i="7"/>
  <c r="B734" i="7"/>
  <c r="B735" i="7"/>
  <c r="B736" i="7"/>
  <c r="B737" i="7"/>
  <c r="B738" i="7"/>
  <c r="B739" i="7"/>
  <c r="B740" i="7"/>
  <c r="B741" i="7"/>
  <c r="B742" i="7"/>
  <c r="B743" i="7"/>
  <c r="B744" i="7"/>
  <c r="B745" i="7"/>
  <c r="B746" i="7"/>
  <c r="B747" i="7"/>
  <c r="B748" i="7"/>
  <c r="B749" i="7"/>
  <c r="B750" i="7"/>
  <c r="B751" i="7"/>
  <c r="B752" i="7"/>
  <c r="B753" i="7"/>
  <c r="B754" i="7"/>
  <c r="B755" i="7"/>
  <c r="B756" i="7"/>
  <c r="B757" i="7"/>
  <c r="B758" i="7"/>
  <c r="B759" i="7"/>
  <c r="B760" i="7"/>
  <c r="B761" i="7"/>
  <c r="B762" i="7"/>
  <c r="B763" i="7"/>
  <c r="B764" i="7"/>
  <c r="B765" i="7"/>
  <c r="B766" i="7"/>
  <c r="B767" i="7"/>
  <c r="B768" i="7"/>
  <c r="B769" i="7"/>
  <c r="B770" i="7"/>
  <c r="B771" i="7"/>
  <c r="B772" i="7"/>
  <c r="B773" i="7"/>
  <c r="B774" i="7"/>
  <c r="B775" i="7"/>
  <c r="B776" i="7"/>
  <c r="B777" i="7"/>
  <c r="B778" i="7"/>
  <c r="B779" i="7"/>
  <c r="B780" i="7"/>
  <c r="B781" i="7"/>
  <c r="B782" i="7"/>
  <c r="B783" i="7"/>
  <c r="B784" i="7"/>
  <c r="B785" i="7"/>
  <c r="B786" i="7"/>
  <c r="B787" i="7"/>
  <c r="B788" i="7"/>
  <c r="B789" i="7"/>
  <c r="B790" i="7"/>
  <c r="B791" i="7"/>
  <c r="B792" i="7"/>
  <c r="B793" i="7"/>
  <c r="B794" i="7"/>
  <c r="B795" i="7"/>
  <c r="B796" i="7"/>
  <c r="B797" i="7"/>
  <c r="B798" i="7"/>
  <c r="B799" i="7"/>
  <c r="B800" i="7"/>
  <c r="B801" i="7"/>
  <c r="B802" i="7"/>
  <c r="B803" i="7"/>
  <c r="B804" i="7"/>
  <c r="B805" i="7"/>
  <c r="B806" i="7"/>
  <c r="B807" i="7"/>
  <c r="B808" i="7"/>
  <c r="B809" i="7"/>
  <c r="B810" i="7"/>
  <c r="B811" i="7"/>
  <c r="B812" i="7"/>
  <c r="B813" i="7"/>
  <c r="B814" i="7"/>
  <c r="B815" i="7"/>
  <c r="B816" i="7"/>
  <c r="B817" i="7"/>
  <c r="B818" i="7"/>
  <c r="B819" i="7"/>
  <c r="B820" i="7"/>
  <c r="B821" i="7"/>
  <c r="B822" i="7"/>
  <c r="B823" i="7"/>
  <c r="B824" i="7"/>
  <c r="B825" i="7"/>
  <c r="B826" i="7"/>
  <c r="B827" i="7"/>
  <c r="B828" i="7"/>
  <c r="B829" i="7"/>
  <c r="B830" i="7"/>
  <c r="B831" i="7"/>
  <c r="B832" i="7"/>
  <c r="B833" i="7"/>
  <c r="B834" i="7"/>
  <c r="B835" i="7"/>
  <c r="B836" i="7"/>
  <c r="B837" i="7"/>
  <c r="B838" i="7"/>
  <c r="B839" i="7"/>
  <c r="B840" i="7"/>
  <c r="B841" i="7"/>
  <c r="B842" i="7"/>
  <c r="B843" i="7"/>
  <c r="B844" i="7"/>
  <c r="B845" i="7"/>
  <c r="B846" i="7"/>
  <c r="B847" i="7"/>
  <c r="B848" i="7"/>
  <c r="B849" i="7"/>
  <c r="B850" i="7"/>
  <c r="B851" i="7"/>
  <c r="B852" i="7"/>
  <c r="B853" i="7"/>
  <c r="B854" i="7"/>
  <c r="B855" i="7"/>
  <c r="B856" i="7"/>
  <c r="B857" i="7"/>
  <c r="B858" i="7"/>
  <c r="B859" i="7"/>
  <c r="B860" i="7"/>
  <c r="B861" i="7"/>
  <c r="B862" i="7"/>
  <c r="B863" i="7"/>
  <c r="B864" i="7"/>
  <c r="B865" i="7"/>
  <c r="B866" i="7"/>
  <c r="B867" i="7"/>
  <c r="B868" i="7"/>
  <c r="B869" i="7"/>
  <c r="B870" i="7"/>
  <c r="B871" i="7"/>
  <c r="B872" i="7"/>
  <c r="B873" i="7"/>
  <c r="B874" i="7"/>
  <c r="B875" i="7"/>
  <c r="B876" i="7"/>
  <c r="B877" i="7"/>
  <c r="B878" i="7"/>
  <c r="B879" i="7"/>
  <c r="B880" i="7"/>
  <c r="B881" i="7"/>
  <c r="B882" i="7"/>
  <c r="B883" i="7"/>
  <c r="B884" i="7"/>
  <c r="B885" i="7"/>
  <c r="B886" i="7"/>
  <c r="B887" i="7"/>
  <c r="B888" i="7"/>
  <c r="B889" i="7"/>
  <c r="B890" i="7"/>
  <c r="B891" i="7"/>
  <c r="B892" i="7"/>
  <c r="B893" i="7"/>
  <c r="B894" i="7"/>
  <c r="B895" i="7"/>
  <c r="B896" i="7"/>
  <c r="B897" i="7"/>
  <c r="B898" i="7"/>
  <c r="B899" i="7"/>
  <c r="B900" i="7"/>
  <c r="B901" i="7"/>
  <c r="B902" i="7"/>
  <c r="B903" i="7"/>
  <c r="B904" i="7"/>
  <c r="B905" i="7"/>
  <c r="B906" i="7"/>
  <c r="B907" i="7"/>
  <c r="B908" i="7"/>
  <c r="B909" i="7"/>
  <c r="B910" i="7"/>
  <c r="B911" i="7"/>
  <c r="B912" i="7"/>
  <c r="B913" i="7"/>
  <c r="B914" i="7"/>
  <c r="B915" i="7"/>
  <c r="B916" i="7"/>
  <c r="B917" i="7"/>
  <c r="B918" i="7"/>
  <c r="B919" i="7"/>
  <c r="B920" i="7"/>
  <c r="B921" i="7"/>
  <c r="B922" i="7"/>
  <c r="B923" i="7"/>
  <c r="B924" i="7"/>
  <c r="B925" i="7"/>
  <c r="B926" i="7"/>
  <c r="B927" i="7"/>
  <c r="B928" i="7"/>
  <c r="B929" i="7"/>
  <c r="B930" i="7"/>
  <c r="B931" i="7"/>
  <c r="B932" i="7"/>
  <c r="B933" i="7"/>
  <c r="B934" i="7"/>
  <c r="B935" i="7"/>
  <c r="B936" i="7"/>
  <c r="B937" i="7"/>
  <c r="B938" i="7"/>
  <c r="B939" i="7"/>
  <c r="B940" i="7"/>
  <c r="B941" i="7"/>
  <c r="B942" i="7"/>
  <c r="B943" i="7"/>
  <c r="B944" i="7"/>
  <c r="B945" i="7"/>
  <c r="B946" i="7"/>
  <c r="B947" i="7"/>
  <c r="B948" i="7"/>
  <c r="B949" i="7"/>
  <c r="B950" i="7"/>
  <c r="B951" i="7"/>
  <c r="B952" i="7"/>
  <c r="B953" i="7"/>
  <c r="B954" i="7"/>
  <c r="B955" i="7"/>
  <c r="B956" i="7"/>
  <c r="B957" i="7"/>
  <c r="B958" i="7"/>
  <c r="B959" i="7"/>
  <c r="B960" i="7"/>
  <c r="B961" i="7"/>
  <c r="B962" i="7"/>
  <c r="B963" i="7"/>
  <c r="B964" i="7"/>
  <c r="B965" i="7"/>
  <c r="B966" i="7"/>
  <c r="B967" i="7"/>
  <c r="B968" i="7"/>
  <c r="B969" i="7"/>
  <c r="B970" i="7"/>
  <c r="B971" i="7"/>
  <c r="B972" i="7"/>
  <c r="B973" i="7"/>
  <c r="B974" i="7"/>
  <c r="B975" i="7"/>
  <c r="B976" i="7"/>
  <c r="B977" i="7"/>
  <c r="B978" i="7"/>
  <c r="B979" i="7"/>
  <c r="B980" i="7"/>
  <c r="B981" i="7"/>
  <c r="B982" i="7"/>
  <c r="B983" i="7"/>
  <c r="B984" i="7"/>
  <c r="B985" i="7"/>
  <c r="B986" i="7"/>
  <c r="B987" i="7"/>
  <c r="B988" i="7"/>
  <c r="B989" i="7"/>
  <c r="B990" i="7"/>
  <c r="B991" i="7"/>
  <c r="B992" i="7"/>
  <c r="B993" i="7"/>
  <c r="B994" i="7"/>
  <c r="B995" i="7"/>
  <c r="B996" i="7"/>
  <c r="B997" i="7"/>
  <c r="B998" i="7"/>
  <c r="B999" i="7"/>
  <c r="B1000" i="7"/>
  <c r="B1001" i="7"/>
  <c r="B1002" i="7"/>
  <c r="B1003" i="7"/>
  <c r="B1004" i="7"/>
  <c r="B1005" i="7"/>
  <c r="B1006" i="7"/>
  <c r="B1007" i="7"/>
  <c r="B1008" i="7"/>
  <c r="B1009" i="7"/>
  <c r="B1010" i="7"/>
  <c r="B1011" i="7"/>
  <c r="B1012" i="7"/>
  <c r="B1013" i="7"/>
  <c r="B1014" i="7"/>
  <c r="B1015" i="7"/>
  <c r="B1016" i="7"/>
  <c r="B1017" i="7"/>
  <c r="B1018" i="7"/>
  <c r="B1019" i="7"/>
  <c r="B1020" i="7"/>
  <c r="B1021" i="7"/>
  <c r="B1022" i="7"/>
  <c r="B1023" i="7"/>
  <c r="B1024" i="7"/>
  <c r="B1025" i="7"/>
  <c r="B1026" i="7"/>
  <c r="B1027" i="7"/>
  <c r="B1028" i="7"/>
  <c r="B1029" i="7"/>
  <c r="B1030" i="7"/>
  <c r="B1031" i="7"/>
  <c r="B1032" i="7"/>
  <c r="B1033" i="7"/>
  <c r="B1034" i="7"/>
  <c r="B1035" i="7"/>
  <c r="B1036" i="7"/>
  <c r="B1037" i="7"/>
  <c r="B1038" i="7"/>
  <c r="B1039" i="7"/>
  <c r="B1040" i="7"/>
  <c r="B1041" i="7"/>
  <c r="B1042" i="7"/>
  <c r="B1043" i="7"/>
  <c r="B1044" i="7"/>
  <c r="B1045" i="7"/>
  <c r="B1046" i="7"/>
  <c r="B1047" i="7"/>
  <c r="B1048" i="7"/>
  <c r="B1049" i="7"/>
  <c r="B1050" i="7"/>
  <c r="B1051" i="7"/>
  <c r="B1052" i="7"/>
  <c r="B1053" i="7"/>
  <c r="B1054" i="7"/>
  <c r="B1055" i="7"/>
  <c r="B1056" i="7"/>
  <c r="B1057" i="7"/>
  <c r="B1058" i="7"/>
  <c r="B1059" i="7"/>
  <c r="B1060" i="7"/>
  <c r="B1061" i="7"/>
  <c r="B1062" i="7"/>
  <c r="B1063" i="7"/>
  <c r="B1064" i="7"/>
  <c r="B1065" i="7"/>
  <c r="B1066" i="7"/>
  <c r="B1067" i="7"/>
  <c r="B1068" i="7"/>
  <c r="B1069" i="7"/>
  <c r="B1070" i="7"/>
  <c r="B1071" i="7"/>
  <c r="B1072" i="7"/>
  <c r="B1073" i="7"/>
  <c r="B1074" i="7"/>
  <c r="B1075" i="7"/>
  <c r="B1076" i="7"/>
  <c r="B1077" i="7"/>
  <c r="B1078" i="7"/>
  <c r="B1079" i="7"/>
  <c r="B1080" i="7"/>
  <c r="B1081" i="7"/>
  <c r="B1082" i="7"/>
  <c r="B1083" i="7"/>
  <c r="B1084" i="7"/>
  <c r="B1085" i="7"/>
  <c r="B1086" i="7"/>
  <c r="B1087" i="7"/>
  <c r="B1088" i="7"/>
  <c r="B1089" i="7"/>
  <c r="B1090" i="7"/>
  <c r="B1091" i="7"/>
  <c r="B1092" i="7"/>
  <c r="B1093" i="7"/>
  <c r="B1094" i="7"/>
  <c r="B1095" i="7"/>
  <c r="B1096" i="7"/>
  <c r="B1097" i="7"/>
  <c r="B1098" i="7"/>
  <c r="B1099" i="7"/>
  <c r="B1100" i="7"/>
  <c r="B1101" i="7"/>
  <c r="B1102" i="7"/>
  <c r="B1103" i="7"/>
  <c r="B1104" i="7"/>
  <c r="B1105" i="7"/>
  <c r="B1106" i="7"/>
  <c r="B1107" i="7"/>
  <c r="B1108" i="7"/>
  <c r="B1109" i="7"/>
  <c r="B1110" i="7"/>
  <c r="B1111" i="7"/>
  <c r="B1112" i="7"/>
  <c r="B1113" i="7"/>
  <c r="B1114" i="7"/>
  <c r="B1115" i="7"/>
  <c r="B1116" i="7"/>
  <c r="B1117" i="7"/>
  <c r="B1118" i="7"/>
  <c r="B1119" i="7"/>
  <c r="B1120" i="7"/>
  <c r="B1121" i="7"/>
  <c r="B1122" i="7"/>
  <c r="B1123" i="7"/>
  <c r="B1124" i="7"/>
  <c r="B1125" i="7"/>
  <c r="B1126" i="7"/>
  <c r="B1127" i="7"/>
  <c r="B1128" i="7"/>
  <c r="B1129" i="7"/>
  <c r="B1130" i="7"/>
  <c r="B1131" i="7"/>
  <c r="B1132" i="7"/>
  <c r="B1133" i="7"/>
  <c r="B1134" i="7"/>
  <c r="B1135" i="7"/>
  <c r="B1136" i="7"/>
  <c r="B1137" i="7"/>
  <c r="B1138" i="7"/>
  <c r="B1139" i="7"/>
  <c r="B1140" i="7"/>
  <c r="B1141" i="7"/>
  <c r="B1142" i="7"/>
  <c r="B1143" i="7"/>
  <c r="B1144" i="7"/>
  <c r="B1145" i="7"/>
  <c r="B1146" i="7"/>
  <c r="B1147" i="7"/>
  <c r="B1148" i="7"/>
  <c r="B1149" i="7"/>
  <c r="B1150" i="7"/>
  <c r="B1151" i="7"/>
  <c r="B1152" i="7"/>
  <c r="B1153" i="7"/>
  <c r="B1154" i="7"/>
  <c r="B1155" i="7"/>
  <c r="B1156" i="7"/>
  <c r="B1157" i="7"/>
  <c r="B1158" i="7"/>
  <c r="B1159" i="7"/>
  <c r="B1160" i="7"/>
  <c r="B1161" i="7"/>
  <c r="B1162" i="7"/>
  <c r="B1163" i="7"/>
  <c r="B1164" i="7"/>
  <c r="B1165" i="7"/>
  <c r="B1166" i="7"/>
  <c r="B1167" i="7"/>
  <c r="B1168" i="7"/>
  <c r="B1169" i="7"/>
  <c r="B1170" i="7"/>
  <c r="B1171" i="7"/>
  <c r="B1172" i="7"/>
  <c r="B1173" i="7"/>
  <c r="B1174" i="7"/>
  <c r="B1175" i="7"/>
  <c r="B1176" i="7"/>
  <c r="B1177" i="7"/>
  <c r="B1178" i="7"/>
  <c r="B1179" i="7"/>
  <c r="B1180" i="7"/>
  <c r="B1181" i="7"/>
  <c r="B1182" i="7"/>
  <c r="B1183" i="7"/>
  <c r="B1184" i="7"/>
  <c r="B1185" i="7"/>
  <c r="B1186" i="7"/>
  <c r="B1187" i="7"/>
  <c r="B1188" i="7"/>
  <c r="B1189" i="7"/>
  <c r="B1190" i="7"/>
  <c r="B1191" i="7"/>
  <c r="B1192" i="7"/>
  <c r="B1193" i="7"/>
  <c r="B1194" i="7"/>
  <c r="B1195" i="7"/>
  <c r="B12" i="7"/>
  <c r="AW13" i="6"/>
  <c r="AW14" i="6"/>
  <c r="AW15" i="6"/>
  <c r="AW16" i="6"/>
  <c r="AW17" i="6"/>
  <c r="AW18" i="6"/>
  <c r="AW19" i="6"/>
  <c r="AW20" i="6"/>
  <c r="AW21" i="6"/>
  <c r="AW22" i="6"/>
  <c r="AW23" i="6"/>
  <c r="AW24" i="6"/>
  <c r="AW25" i="6"/>
  <c r="AW26" i="6"/>
  <c r="AW27" i="6"/>
  <c r="AW28" i="6"/>
  <c r="AW29" i="6"/>
  <c r="AW30" i="6"/>
  <c r="AW31" i="6"/>
  <c r="AW32" i="6"/>
  <c r="AW33" i="6"/>
  <c r="AW34" i="6"/>
  <c r="AW35" i="6"/>
  <c r="AW36" i="6"/>
  <c r="AW37" i="6"/>
  <c r="AW38" i="6"/>
  <c r="AW39" i="6"/>
  <c r="AW40" i="6"/>
  <c r="AW41" i="6"/>
  <c r="AW42" i="6"/>
  <c r="AW43" i="6"/>
  <c r="AW44" i="6"/>
  <c r="AW45" i="6"/>
  <c r="AW12" i="6"/>
  <c r="AP13" i="6"/>
  <c r="AP14" i="6"/>
  <c r="AP15" i="6"/>
  <c r="AP16" i="6"/>
  <c r="AP17" i="6"/>
  <c r="AP18" i="6"/>
  <c r="AP19" i="6"/>
  <c r="AP20" i="6"/>
  <c r="AP21" i="6"/>
  <c r="AP22" i="6"/>
  <c r="AP23" i="6"/>
  <c r="AP24" i="6"/>
  <c r="AP25" i="6"/>
  <c r="AP26" i="6"/>
  <c r="AP27" i="6"/>
  <c r="AP28" i="6"/>
  <c r="AP29" i="6"/>
  <c r="AP30" i="6"/>
  <c r="AP31" i="6"/>
  <c r="AP32" i="6"/>
  <c r="AP33" i="6"/>
  <c r="AP34" i="6"/>
  <c r="AP35" i="6"/>
  <c r="AP36" i="6"/>
  <c r="AP37" i="6"/>
  <c r="AP38" i="6"/>
  <c r="AP39" i="6"/>
  <c r="AP40" i="6"/>
  <c r="AP41" i="6"/>
  <c r="AP42" i="6"/>
  <c r="AP43" i="6"/>
  <c r="AP44" i="6"/>
  <c r="AP45" i="6"/>
  <c r="AP12" i="6"/>
  <c r="AI13" i="6"/>
  <c r="AI14" i="6"/>
  <c r="AI15" i="6"/>
  <c r="AI16" i="6"/>
  <c r="AI17" i="6"/>
  <c r="AI18" i="6"/>
  <c r="AI19" i="6"/>
  <c r="AI20" i="6"/>
  <c r="AI21" i="6"/>
  <c r="AI22" i="6"/>
  <c r="AI23" i="6"/>
  <c r="AI24" i="6"/>
  <c r="AI25" i="6"/>
  <c r="AI26" i="6"/>
  <c r="AI27" i="6"/>
  <c r="AI28" i="6"/>
  <c r="AI29" i="6"/>
  <c r="AI30" i="6"/>
  <c r="AI31" i="6"/>
  <c r="AI32" i="6"/>
  <c r="AI33" i="6"/>
  <c r="AI34" i="6"/>
  <c r="AI35" i="6"/>
  <c r="AI36" i="6"/>
  <c r="AI37" i="6"/>
  <c r="AI38" i="6"/>
  <c r="AI39" i="6"/>
  <c r="AI40" i="6"/>
  <c r="AI41" i="6"/>
  <c r="AI42" i="6"/>
  <c r="AI43" i="6"/>
  <c r="AI44" i="6"/>
  <c r="AI45" i="6"/>
  <c r="AI12" i="6"/>
  <c r="AB13" i="6"/>
  <c r="AB14" i="6"/>
  <c r="AB15" i="6"/>
  <c r="AB16" i="6"/>
  <c r="AB17" i="6"/>
  <c r="AB18" i="6"/>
  <c r="AB19" i="6"/>
  <c r="AB20" i="6"/>
  <c r="AB21" i="6"/>
  <c r="AB22" i="6"/>
  <c r="AB23" i="6"/>
  <c r="AB24" i="6"/>
  <c r="AB25" i="6"/>
  <c r="AB26" i="6"/>
  <c r="AB27" i="6"/>
  <c r="AB28" i="6"/>
  <c r="AB29" i="6"/>
  <c r="AB30" i="6"/>
  <c r="AB31" i="6"/>
  <c r="AB32" i="6"/>
  <c r="AB33" i="6"/>
  <c r="AB34" i="6"/>
  <c r="AB35" i="6"/>
  <c r="AB36" i="6"/>
  <c r="AB37" i="6"/>
  <c r="AB38" i="6"/>
  <c r="AB39" i="6"/>
  <c r="AB40" i="6"/>
  <c r="AB41" i="6"/>
  <c r="AB42" i="6"/>
  <c r="AB43" i="6"/>
  <c r="AB44" i="6"/>
  <c r="AB45" i="6"/>
  <c r="AB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12" i="6"/>
  <c r="R10" i="5"/>
  <c r="B11" i="5" l="1"/>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508" i="5"/>
  <c r="B509" i="5"/>
  <c r="B510" i="5"/>
  <c r="B511" i="5"/>
  <c r="B512" i="5"/>
  <c r="B513" i="5"/>
  <c r="B514" i="5"/>
  <c r="B515" i="5"/>
  <c r="B516" i="5"/>
  <c r="B517" i="5"/>
  <c r="B518" i="5"/>
  <c r="B519" i="5"/>
  <c r="B520" i="5"/>
  <c r="B521" i="5"/>
  <c r="B522" i="5"/>
  <c r="B523" i="5"/>
  <c r="B524" i="5"/>
  <c r="B525" i="5"/>
  <c r="B526" i="5"/>
  <c r="B527" i="5"/>
  <c r="B528" i="5"/>
  <c r="B529" i="5"/>
  <c r="B530" i="5"/>
  <c r="B531" i="5"/>
  <c r="B532" i="5"/>
  <c r="B533" i="5"/>
  <c r="B534" i="5"/>
  <c r="B535" i="5"/>
  <c r="B536" i="5"/>
  <c r="B537" i="5"/>
  <c r="B538" i="5"/>
  <c r="B539" i="5"/>
  <c r="B540" i="5"/>
  <c r="B541" i="5"/>
  <c r="B542" i="5"/>
  <c r="B543" i="5"/>
  <c r="B544" i="5"/>
  <c r="B545" i="5"/>
  <c r="B546" i="5"/>
  <c r="B547" i="5"/>
  <c r="B548" i="5"/>
  <c r="B549" i="5"/>
  <c r="B550" i="5"/>
  <c r="B551" i="5"/>
  <c r="B552" i="5"/>
  <c r="B553" i="5"/>
  <c r="B554" i="5"/>
  <c r="B555" i="5"/>
  <c r="B556" i="5"/>
  <c r="B557" i="5"/>
  <c r="B558" i="5"/>
  <c r="B559" i="5"/>
  <c r="B560" i="5"/>
  <c r="B561" i="5"/>
  <c r="B562" i="5"/>
  <c r="B563" i="5"/>
  <c r="B564" i="5"/>
  <c r="B565" i="5"/>
  <c r="B566" i="5"/>
  <c r="B567" i="5"/>
  <c r="B568" i="5"/>
  <c r="B569" i="5"/>
  <c r="B570" i="5"/>
  <c r="B571" i="5"/>
  <c r="B572" i="5"/>
  <c r="B573" i="5"/>
  <c r="B574" i="5"/>
  <c r="B575" i="5"/>
  <c r="B576" i="5"/>
  <c r="B577" i="5"/>
  <c r="B578" i="5"/>
  <c r="B579" i="5"/>
  <c r="B580" i="5"/>
  <c r="B581" i="5"/>
  <c r="B582" i="5"/>
  <c r="B583" i="5"/>
  <c r="B584" i="5"/>
  <c r="B585" i="5"/>
  <c r="B586" i="5"/>
  <c r="B587" i="5"/>
  <c r="B588" i="5"/>
  <c r="B589" i="5"/>
  <c r="B590" i="5"/>
  <c r="B591" i="5"/>
  <c r="B592" i="5"/>
  <c r="B593" i="5"/>
  <c r="B594" i="5"/>
  <c r="B595" i="5"/>
  <c r="B596" i="5"/>
  <c r="B597" i="5"/>
  <c r="B598" i="5"/>
  <c r="B599" i="5"/>
  <c r="B600" i="5"/>
  <c r="B601" i="5"/>
  <c r="B602" i="5"/>
  <c r="B603" i="5"/>
  <c r="B604" i="5"/>
  <c r="B605" i="5"/>
  <c r="B606" i="5"/>
  <c r="B607" i="5"/>
  <c r="B608" i="5"/>
  <c r="B609" i="5"/>
  <c r="B610" i="5"/>
  <c r="B611" i="5"/>
  <c r="B612" i="5"/>
  <c r="B613" i="5"/>
  <c r="B614" i="5"/>
  <c r="B615" i="5"/>
  <c r="B616" i="5"/>
  <c r="B617" i="5"/>
  <c r="B618" i="5"/>
  <c r="B619" i="5"/>
  <c r="B620" i="5"/>
  <c r="B621" i="5"/>
  <c r="B622" i="5"/>
  <c r="B623" i="5"/>
  <c r="B624" i="5"/>
  <c r="B625" i="5"/>
  <c r="B626" i="5"/>
  <c r="B627" i="5"/>
  <c r="B628" i="5"/>
  <c r="B629" i="5"/>
  <c r="B630" i="5"/>
  <c r="B631" i="5"/>
  <c r="B632" i="5"/>
  <c r="B633" i="5"/>
  <c r="B634" i="5"/>
  <c r="B635" i="5"/>
  <c r="B636" i="5"/>
  <c r="B637" i="5"/>
  <c r="B638" i="5"/>
  <c r="B639" i="5"/>
  <c r="B640" i="5"/>
  <c r="B641" i="5"/>
  <c r="B642" i="5"/>
  <c r="B643" i="5"/>
  <c r="B644" i="5"/>
  <c r="B645" i="5"/>
  <c r="B646" i="5"/>
  <c r="B647" i="5"/>
  <c r="B648" i="5"/>
  <c r="B649" i="5"/>
  <c r="B650" i="5"/>
  <c r="B651" i="5"/>
  <c r="B652" i="5"/>
  <c r="B653" i="5"/>
  <c r="B654" i="5"/>
  <c r="B655" i="5"/>
  <c r="B656" i="5"/>
  <c r="B657" i="5"/>
  <c r="B658" i="5"/>
  <c r="B659" i="5"/>
  <c r="B660" i="5"/>
  <c r="B661" i="5"/>
  <c r="B662" i="5"/>
  <c r="B663" i="5"/>
  <c r="B664" i="5"/>
  <c r="B665" i="5"/>
  <c r="B666" i="5"/>
  <c r="B667" i="5"/>
  <c r="B668" i="5"/>
  <c r="B669" i="5"/>
  <c r="B670" i="5"/>
  <c r="B671" i="5"/>
  <c r="B672" i="5"/>
  <c r="B673" i="5"/>
  <c r="B674" i="5"/>
  <c r="B675" i="5"/>
  <c r="B676" i="5"/>
  <c r="B677" i="5"/>
  <c r="B678" i="5"/>
  <c r="B679" i="5"/>
  <c r="B680" i="5"/>
  <c r="B681" i="5"/>
  <c r="B682" i="5"/>
  <c r="B683" i="5"/>
  <c r="B684" i="5"/>
  <c r="B685" i="5"/>
  <c r="B686" i="5"/>
  <c r="B687" i="5"/>
  <c r="B688" i="5"/>
  <c r="B689" i="5"/>
  <c r="B690" i="5"/>
  <c r="B691" i="5"/>
  <c r="B692" i="5"/>
  <c r="B693" i="5"/>
  <c r="B694" i="5"/>
  <c r="B695" i="5"/>
  <c r="B696" i="5"/>
  <c r="B697" i="5"/>
  <c r="B698" i="5"/>
  <c r="B699" i="5"/>
  <c r="B700" i="5"/>
  <c r="B701" i="5"/>
  <c r="B702" i="5"/>
  <c r="B703" i="5"/>
  <c r="B704" i="5"/>
  <c r="B705" i="5"/>
  <c r="B706" i="5"/>
  <c r="B707" i="5"/>
  <c r="B708" i="5"/>
  <c r="B709" i="5"/>
  <c r="B710" i="5"/>
  <c r="B711" i="5"/>
  <c r="B712" i="5"/>
  <c r="B713" i="5"/>
  <c r="B714" i="5"/>
  <c r="B715" i="5"/>
  <c r="B716" i="5"/>
  <c r="B717" i="5"/>
  <c r="B718" i="5"/>
  <c r="B719" i="5"/>
  <c r="B720" i="5"/>
  <c r="B721" i="5"/>
  <c r="B722" i="5"/>
  <c r="B723" i="5"/>
  <c r="B724" i="5"/>
  <c r="B725" i="5"/>
  <c r="B726" i="5"/>
  <c r="B727" i="5"/>
  <c r="B728" i="5"/>
  <c r="B729" i="5"/>
  <c r="B730" i="5"/>
  <c r="B731" i="5"/>
  <c r="B732" i="5"/>
  <c r="B733" i="5"/>
  <c r="B734" i="5"/>
  <c r="B735" i="5"/>
  <c r="B736" i="5"/>
  <c r="B737" i="5"/>
  <c r="B738" i="5"/>
  <c r="B739" i="5"/>
  <c r="B740" i="5"/>
  <c r="B741" i="5"/>
  <c r="B742" i="5"/>
  <c r="B743" i="5"/>
  <c r="B744" i="5"/>
  <c r="B745" i="5"/>
  <c r="B746" i="5"/>
  <c r="B747" i="5"/>
  <c r="B748" i="5"/>
  <c r="B749" i="5"/>
  <c r="B750" i="5"/>
  <c r="B751" i="5"/>
  <c r="B752" i="5"/>
  <c r="B753" i="5"/>
  <c r="B754" i="5"/>
  <c r="B755" i="5"/>
  <c r="B756" i="5"/>
  <c r="B757" i="5"/>
  <c r="B758" i="5"/>
  <c r="B759" i="5"/>
  <c r="B760" i="5"/>
  <c r="B761" i="5"/>
  <c r="B762" i="5"/>
  <c r="B763" i="5"/>
  <c r="B764" i="5"/>
  <c r="B765" i="5"/>
  <c r="B766" i="5"/>
  <c r="B767" i="5"/>
  <c r="B768" i="5"/>
  <c r="B769" i="5"/>
  <c r="B770" i="5"/>
  <c r="B771" i="5"/>
  <c r="B772" i="5"/>
  <c r="B773" i="5"/>
  <c r="B774" i="5"/>
  <c r="B775" i="5"/>
  <c r="B776" i="5"/>
  <c r="B777" i="5"/>
  <c r="B778" i="5"/>
  <c r="B779" i="5"/>
  <c r="B780" i="5"/>
  <c r="B781" i="5"/>
  <c r="B782" i="5"/>
  <c r="B783" i="5"/>
  <c r="B784" i="5"/>
  <c r="B785" i="5"/>
  <c r="B786" i="5"/>
  <c r="B787" i="5"/>
  <c r="B788" i="5"/>
  <c r="B789" i="5"/>
  <c r="B790" i="5"/>
  <c r="B791" i="5"/>
  <c r="B792" i="5"/>
  <c r="B793" i="5"/>
  <c r="B794" i="5"/>
  <c r="B795" i="5"/>
  <c r="B796" i="5"/>
  <c r="B797" i="5"/>
  <c r="B798" i="5"/>
  <c r="B799" i="5"/>
  <c r="B800" i="5"/>
  <c r="B801" i="5"/>
  <c r="B802" i="5"/>
  <c r="B803" i="5"/>
  <c r="B804" i="5"/>
  <c r="B805" i="5"/>
  <c r="B806" i="5"/>
  <c r="B807" i="5"/>
  <c r="B808" i="5"/>
  <c r="B809" i="5"/>
  <c r="B810" i="5"/>
  <c r="B811" i="5"/>
  <c r="B812" i="5"/>
  <c r="B813" i="5"/>
  <c r="B814" i="5"/>
  <c r="B815" i="5"/>
  <c r="B816" i="5"/>
  <c r="B817" i="5"/>
  <c r="B818" i="5"/>
  <c r="B819" i="5"/>
  <c r="B820" i="5"/>
  <c r="B821" i="5"/>
  <c r="B822" i="5"/>
  <c r="B823" i="5"/>
  <c r="B824" i="5"/>
  <c r="B825"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B938" i="5"/>
  <c r="B939" i="5"/>
  <c r="B940" i="5"/>
  <c r="B941" i="5"/>
  <c r="B942" i="5"/>
  <c r="B943" i="5"/>
  <c r="B944" i="5"/>
  <c r="B945" i="5"/>
  <c r="B946" i="5"/>
  <c r="B947" i="5"/>
  <c r="B948" i="5"/>
  <c r="B949" i="5"/>
  <c r="B950" i="5"/>
  <c r="B951" i="5"/>
  <c r="B952" i="5"/>
  <c r="B953" i="5"/>
  <c r="B954" i="5"/>
  <c r="B955" i="5"/>
  <c r="B956" i="5"/>
  <c r="B957" i="5"/>
  <c r="B958" i="5"/>
  <c r="B959" i="5"/>
  <c r="B960" i="5"/>
  <c r="B961" i="5"/>
  <c r="B962" i="5"/>
  <c r="B963" i="5"/>
  <c r="B964" i="5"/>
  <c r="B965" i="5"/>
  <c r="B966" i="5"/>
  <c r="B967" i="5"/>
  <c r="B968" i="5"/>
  <c r="B969" i="5"/>
  <c r="B970" i="5"/>
  <c r="B971" i="5"/>
  <c r="B972" i="5"/>
  <c r="B973" i="5"/>
  <c r="B974" i="5"/>
  <c r="B975" i="5"/>
  <c r="B976" i="5"/>
  <c r="B977" i="5"/>
  <c r="B978" i="5"/>
  <c r="B979" i="5"/>
  <c r="B980" i="5"/>
  <c r="B981" i="5"/>
  <c r="B982" i="5"/>
  <c r="B983" i="5"/>
  <c r="B984" i="5"/>
  <c r="B985" i="5"/>
  <c r="B986" i="5"/>
  <c r="B987" i="5"/>
  <c r="B988" i="5"/>
  <c r="B989" i="5"/>
  <c r="B990" i="5"/>
  <c r="B991" i="5"/>
  <c r="B992" i="5"/>
  <c r="B993" i="5"/>
  <c r="B994" i="5"/>
  <c r="B995" i="5"/>
  <c r="B996" i="5"/>
  <c r="B997" i="5"/>
  <c r="B998" i="5"/>
  <c r="B999" i="5"/>
  <c r="B1000" i="5"/>
  <c r="B1001" i="5"/>
  <c r="B1002" i="5"/>
  <c r="B1003" i="5"/>
  <c r="B1004" i="5"/>
  <c r="B1005" i="5"/>
  <c r="B1006" i="5"/>
  <c r="B1007" i="5"/>
  <c r="B1008" i="5"/>
  <c r="B1009" i="5"/>
  <c r="B1010" i="5"/>
  <c r="B1011" i="5"/>
  <c r="B1012" i="5"/>
  <c r="B1013" i="5"/>
  <c r="B1014" i="5"/>
  <c r="B1015" i="5"/>
  <c r="B1016" i="5"/>
  <c r="B1017" i="5"/>
  <c r="B1018" i="5"/>
  <c r="B1019" i="5"/>
  <c r="B1020" i="5"/>
  <c r="B1021" i="5"/>
  <c r="B1022" i="5"/>
  <c r="B1023" i="5"/>
  <c r="B1024" i="5"/>
  <c r="B1025" i="5"/>
  <c r="B1026" i="5"/>
  <c r="B1027" i="5"/>
  <c r="B1028" i="5"/>
  <c r="B1029" i="5"/>
  <c r="B10" i="5"/>
  <c r="C10" i="5" s="1"/>
  <c r="U1196" i="7" l="1"/>
  <c r="U1195" i="7"/>
  <c r="T1195" i="7"/>
  <c r="C1195" i="7"/>
  <c r="U1194" i="7"/>
  <c r="T1194" i="7"/>
  <c r="C1194" i="7"/>
  <c r="U1193" i="7"/>
  <c r="T1193" i="7"/>
  <c r="C1193" i="7"/>
  <c r="U1192" i="7"/>
  <c r="T1192" i="7"/>
  <c r="C1192" i="7"/>
  <c r="U1191" i="7"/>
  <c r="T1191" i="7"/>
  <c r="C1191" i="7"/>
  <c r="U1190" i="7"/>
  <c r="T1190" i="7"/>
  <c r="C1190" i="7"/>
  <c r="U1189" i="7"/>
  <c r="T1189" i="7"/>
  <c r="C1189" i="7"/>
  <c r="U1188" i="7"/>
  <c r="T1188" i="7"/>
  <c r="C1188" i="7"/>
  <c r="U1187" i="7"/>
  <c r="T1187" i="7"/>
  <c r="C1187" i="7"/>
  <c r="U1186" i="7"/>
  <c r="T1186" i="7"/>
  <c r="C1186" i="7"/>
  <c r="U1185" i="7"/>
  <c r="T1185" i="7"/>
  <c r="C1185" i="7"/>
  <c r="U1184" i="7"/>
  <c r="T1184" i="7"/>
  <c r="C1184" i="7"/>
  <c r="U1183" i="7"/>
  <c r="T1183" i="7"/>
  <c r="C1183" i="7"/>
  <c r="U1182" i="7"/>
  <c r="T1182" i="7"/>
  <c r="C1182" i="7"/>
  <c r="U1181" i="7"/>
  <c r="T1181" i="7"/>
  <c r="C1181" i="7"/>
  <c r="U1180" i="7"/>
  <c r="T1180" i="7"/>
  <c r="C1180" i="7"/>
  <c r="U1179" i="7"/>
  <c r="T1179" i="7"/>
  <c r="C1179" i="7"/>
  <c r="U1178" i="7"/>
  <c r="T1178" i="7"/>
  <c r="C1178" i="7"/>
  <c r="U1177" i="7"/>
  <c r="T1177" i="7"/>
  <c r="C1177" i="7"/>
  <c r="U1176" i="7"/>
  <c r="T1176" i="7"/>
  <c r="C1176" i="7"/>
  <c r="U1175" i="7"/>
  <c r="T1175" i="7"/>
  <c r="C1175" i="7"/>
  <c r="U1174" i="7"/>
  <c r="T1174" i="7"/>
  <c r="C1174" i="7"/>
  <c r="U1173" i="7"/>
  <c r="T1173" i="7"/>
  <c r="C1173" i="7"/>
  <c r="U1172" i="7"/>
  <c r="T1172" i="7"/>
  <c r="C1172" i="7"/>
  <c r="U1171" i="7"/>
  <c r="T1171" i="7"/>
  <c r="C1171" i="7"/>
  <c r="U1170" i="7"/>
  <c r="T1170" i="7"/>
  <c r="C1170" i="7"/>
  <c r="U1169" i="7"/>
  <c r="T1169" i="7"/>
  <c r="C1169" i="7"/>
  <c r="U1168" i="7"/>
  <c r="T1168" i="7"/>
  <c r="C1168" i="7"/>
  <c r="U1167" i="7"/>
  <c r="T1167" i="7"/>
  <c r="C1167" i="7"/>
  <c r="U1166" i="7"/>
  <c r="T1166" i="7"/>
  <c r="C1166" i="7"/>
  <c r="U1165" i="7"/>
  <c r="T1165" i="7"/>
  <c r="C1165" i="7"/>
  <c r="U1164" i="7"/>
  <c r="T1164" i="7"/>
  <c r="C1164" i="7"/>
  <c r="U1163" i="7"/>
  <c r="T1163" i="7"/>
  <c r="C1163" i="7"/>
  <c r="U1162" i="7"/>
  <c r="T1162" i="7"/>
  <c r="C1162" i="7"/>
  <c r="U1161" i="7"/>
  <c r="T1161" i="7"/>
  <c r="C1161" i="7"/>
  <c r="U1160" i="7"/>
  <c r="T1160" i="7"/>
  <c r="C1160" i="7"/>
  <c r="U1159" i="7"/>
  <c r="T1159" i="7"/>
  <c r="C1159" i="7"/>
  <c r="U1158" i="7"/>
  <c r="T1158" i="7"/>
  <c r="C1158" i="7"/>
  <c r="U1157" i="7"/>
  <c r="T1157" i="7"/>
  <c r="C1157" i="7"/>
  <c r="U1156" i="7"/>
  <c r="T1156" i="7"/>
  <c r="C1156" i="7"/>
  <c r="U1155" i="7"/>
  <c r="T1155" i="7"/>
  <c r="C1155" i="7"/>
  <c r="U1154" i="7"/>
  <c r="T1154" i="7"/>
  <c r="C1154" i="7"/>
  <c r="U1153" i="7"/>
  <c r="T1153" i="7"/>
  <c r="C1153" i="7"/>
  <c r="U1152" i="7"/>
  <c r="T1152" i="7"/>
  <c r="C1152" i="7"/>
  <c r="U1151" i="7"/>
  <c r="T1151" i="7"/>
  <c r="C1151" i="7"/>
  <c r="U1150" i="7"/>
  <c r="T1150" i="7"/>
  <c r="C1150" i="7"/>
  <c r="U1149" i="7"/>
  <c r="T1149" i="7"/>
  <c r="C1149" i="7"/>
  <c r="U1148" i="7"/>
  <c r="T1148" i="7"/>
  <c r="C1148" i="7"/>
  <c r="U1147" i="7"/>
  <c r="T1147" i="7"/>
  <c r="C1147" i="7"/>
  <c r="U1146" i="7"/>
  <c r="T1146" i="7"/>
  <c r="C1146" i="7"/>
  <c r="U1145" i="7"/>
  <c r="T1145" i="7"/>
  <c r="C1145" i="7"/>
  <c r="U1144" i="7"/>
  <c r="T1144" i="7"/>
  <c r="C1144" i="7"/>
  <c r="U1143" i="7"/>
  <c r="T1143" i="7"/>
  <c r="C1143" i="7"/>
  <c r="U1142" i="7"/>
  <c r="T1142" i="7"/>
  <c r="C1142" i="7"/>
  <c r="U1141" i="7"/>
  <c r="T1141" i="7"/>
  <c r="C1141" i="7"/>
  <c r="U1140" i="7"/>
  <c r="T1140" i="7"/>
  <c r="C1140" i="7"/>
  <c r="U1139" i="7"/>
  <c r="T1139" i="7"/>
  <c r="C1139" i="7"/>
  <c r="U1138" i="7"/>
  <c r="T1138" i="7"/>
  <c r="C1138" i="7"/>
  <c r="U1137" i="7"/>
  <c r="T1137" i="7"/>
  <c r="C1137" i="7"/>
  <c r="U1136" i="7"/>
  <c r="T1136" i="7"/>
  <c r="C1136" i="7"/>
  <c r="U1135" i="7"/>
  <c r="T1135" i="7"/>
  <c r="C1135" i="7"/>
  <c r="U1134" i="7"/>
  <c r="T1134" i="7"/>
  <c r="C1134" i="7"/>
  <c r="U1133" i="7"/>
  <c r="T1133" i="7"/>
  <c r="C1133" i="7"/>
  <c r="U1132" i="7"/>
  <c r="T1132" i="7"/>
  <c r="C1132" i="7"/>
  <c r="U1131" i="7"/>
  <c r="T1131" i="7"/>
  <c r="C1131" i="7"/>
  <c r="U1130" i="7"/>
  <c r="T1130" i="7"/>
  <c r="C1130" i="7"/>
  <c r="U1129" i="7"/>
  <c r="T1129" i="7"/>
  <c r="C1129" i="7"/>
  <c r="U1128" i="7"/>
  <c r="T1128" i="7"/>
  <c r="C1128" i="7"/>
  <c r="U1127" i="7"/>
  <c r="T1127" i="7"/>
  <c r="C1127" i="7"/>
  <c r="U1126" i="7"/>
  <c r="T1126" i="7"/>
  <c r="C1126" i="7"/>
  <c r="U1125" i="7"/>
  <c r="T1125" i="7"/>
  <c r="C1125" i="7"/>
  <c r="U1124" i="7"/>
  <c r="T1124" i="7"/>
  <c r="C1124" i="7"/>
  <c r="U1123" i="7"/>
  <c r="T1123" i="7"/>
  <c r="C1123" i="7"/>
  <c r="U1122" i="7"/>
  <c r="T1122" i="7"/>
  <c r="C1122" i="7"/>
  <c r="U1121" i="7"/>
  <c r="T1121" i="7"/>
  <c r="C1121" i="7"/>
  <c r="U1120" i="7"/>
  <c r="T1120" i="7"/>
  <c r="C1120" i="7"/>
  <c r="U1119" i="7"/>
  <c r="T1119" i="7"/>
  <c r="C1119" i="7"/>
  <c r="U1118" i="7"/>
  <c r="T1118" i="7"/>
  <c r="C1118" i="7"/>
  <c r="U1117" i="7"/>
  <c r="T1117" i="7"/>
  <c r="C1117" i="7"/>
  <c r="U1116" i="7"/>
  <c r="T1116" i="7"/>
  <c r="C1116" i="7"/>
  <c r="U1115" i="7"/>
  <c r="T1115" i="7"/>
  <c r="C1115" i="7"/>
  <c r="U1114" i="7"/>
  <c r="T1114" i="7"/>
  <c r="C1114" i="7"/>
  <c r="U1113" i="7"/>
  <c r="T1113" i="7"/>
  <c r="C1113" i="7"/>
  <c r="U1112" i="7"/>
  <c r="T1112" i="7"/>
  <c r="C1112" i="7"/>
  <c r="U1111" i="7"/>
  <c r="T1111" i="7"/>
  <c r="C1111" i="7"/>
  <c r="U1110" i="7"/>
  <c r="T1110" i="7"/>
  <c r="C1110" i="7"/>
  <c r="U1109" i="7"/>
  <c r="T1109" i="7"/>
  <c r="C1109" i="7"/>
  <c r="U1108" i="7"/>
  <c r="T1108" i="7"/>
  <c r="C1108" i="7"/>
  <c r="U1107" i="7"/>
  <c r="T1107" i="7"/>
  <c r="C1107" i="7"/>
  <c r="U1106" i="7"/>
  <c r="T1106" i="7"/>
  <c r="C1106" i="7"/>
  <c r="U1105" i="7"/>
  <c r="T1105" i="7"/>
  <c r="C1105" i="7"/>
  <c r="U1104" i="7"/>
  <c r="T1104" i="7"/>
  <c r="C1104" i="7"/>
  <c r="U1103" i="7"/>
  <c r="T1103" i="7"/>
  <c r="C1103" i="7"/>
  <c r="U1102" i="7"/>
  <c r="T1102" i="7"/>
  <c r="C1102" i="7"/>
  <c r="U1101" i="7"/>
  <c r="T1101" i="7"/>
  <c r="C1101" i="7"/>
  <c r="U1100" i="7"/>
  <c r="T1100" i="7"/>
  <c r="C1100" i="7"/>
  <c r="U1099" i="7"/>
  <c r="T1099" i="7"/>
  <c r="C1099" i="7"/>
  <c r="U1098" i="7"/>
  <c r="T1098" i="7"/>
  <c r="C1098" i="7"/>
  <c r="U1097" i="7"/>
  <c r="T1097" i="7"/>
  <c r="C1097" i="7"/>
  <c r="U1096" i="7"/>
  <c r="T1096" i="7"/>
  <c r="C1096" i="7"/>
  <c r="U1095" i="7"/>
  <c r="T1095" i="7"/>
  <c r="C1095" i="7"/>
  <c r="U1094" i="7"/>
  <c r="T1094" i="7"/>
  <c r="C1094" i="7"/>
  <c r="U1093" i="7"/>
  <c r="T1093" i="7"/>
  <c r="C1093" i="7"/>
  <c r="U1092" i="7"/>
  <c r="T1092" i="7"/>
  <c r="C1092" i="7"/>
  <c r="U1091" i="7"/>
  <c r="T1091" i="7"/>
  <c r="C1091" i="7"/>
  <c r="U1090" i="7"/>
  <c r="T1090" i="7"/>
  <c r="C1090" i="7"/>
  <c r="U1089" i="7"/>
  <c r="T1089" i="7"/>
  <c r="C1089" i="7"/>
  <c r="U1088" i="7"/>
  <c r="T1088" i="7"/>
  <c r="C1088" i="7"/>
  <c r="U1087" i="7"/>
  <c r="T1087" i="7"/>
  <c r="C1087" i="7"/>
  <c r="U1086" i="7"/>
  <c r="T1086" i="7"/>
  <c r="C1086" i="7"/>
  <c r="U1085" i="7"/>
  <c r="T1085" i="7"/>
  <c r="C1085" i="7"/>
  <c r="U1084" i="7"/>
  <c r="T1084" i="7"/>
  <c r="C1084" i="7"/>
  <c r="U1083" i="7"/>
  <c r="T1083" i="7"/>
  <c r="C1083" i="7"/>
  <c r="U1082" i="7"/>
  <c r="T1082" i="7"/>
  <c r="C1082" i="7"/>
  <c r="U1081" i="7"/>
  <c r="T1081" i="7"/>
  <c r="C1081" i="7"/>
  <c r="U1080" i="7"/>
  <c r="T1080" i="7"/>
  <c r="C1080" i="7"/>
  <c r="U1079" i="7"/>
  <c r="T1079" i="7"/>
  <c r="C1079" i="7"/>
  <c r="U1078" i="7"/>
  <c r="T1078" i="7"/>
  <c r="C1078" i="7"/>
  <c r="U1077" i="7"/>
  <c r="T1077" i="7"/>
  <c r="C1077" i="7"/>
  <c r="U1076" i="7"/>
  <c r="T1076" i="7"/>
  <c r="C1076" i="7"/>
  <c r="U1075" i="7"/>
  <c r="T1075" i="7"/>
  <c r="C1075" i="7"/>
  <c r="U1074" i="7"/>
  <c r="T1074" i="7"/>
  <c r="C1074" i="7"/>
  <c r="U1073" i="7"/>
  <c r="T1073" i="7"/>
  <c r="C1073" i="7"/>
  <c r="U1072" i="7"/>
  <c r="T1072" i="7"/>
  <c r="C1072" i="7"/>
  <c r="U1071" i="7"/>
  <c r="T1071" i="7"/>
  <c r="C1071" i="7"/>
  <c r="U1070" i="7"/>
  <c r="T1070" i="7"/>
  <c r="C1070" i="7"/>
  <c r="U1069" i="7"/>
  <c r="T1069" i="7"/>
  <c r="C1069" i="7"/>
  <c r="U1068" i="7"/>
  <c r="T1068" i="7"/>
  <c r="C1068" i="7"/>
  <c r="U1067" i="7"/>
  <c r="T1067" i="7"/>
  <c r="C1067" i="7"/>
  <c r="U1066" i="7"/>
  <c r="T1066" i="7"/>
  <c r="C1066" i="7"/>
  <c r="U1065" i="7"/>
  <c r="T1065" i="7"/>
  <c r="C1065" i="7"/>
  <c r="U1064" i="7"/>
  <c r="T1064" i="7"/>
  <c r="C1064" i="7"/>
  <c r="U1063" i="7"/>
  <c r="T1063" i="7"/>
  <c r="C1063" i="7"/>
  <c r="U1062" i="7"/>
  <c r="T1062" i="7"/>
  <c r="C1062" i="7"/>
  <c r="U1061" i="7"/>
  <c r="T1061" i="7"/>
  <c r="C1061" i="7"/>
  <c r="U1060" i="7"/>
  <c r="T1060" i="7"/>
  <c r="C1060" i="7"/>
  <c r="U1059" i="7"/>
  <c r="T1059" i="7"/>
  <c r="C1059" i="7"/>
  <c r="U1058" i="7"/>
  <c r="T1058" i="7"/>
  <c r="C1058" i="7"/>
  <c r="U1057" i="7"/>
  <c r="T1057" i="7"/>
  <c r="C1057" i="7"/>
  <c r="U1056" i="7"/>
  <c r="T1056" i="7"/>
  <c r="C1056" i="7"/>
  <c r="U1055" i="7"/>
  <c r="T1055" i="7"/>
  <c r="C1055" i="7"/>
  <c r="U1054" i="7"/>
  <c r="T1054" i="7"/>
  <c r="C1054" i="7"/>
  <c r="U1053" i="7"/>
  <c r="T1053" i="7"/>
  <c r="C1053" i="7"/>
  <c r="U1052" i="7"/>
  <c r="T1052" i="7"/>
  <c r="C1052" i="7"/>
  <c r="U1051" i="7"/>
  <c r="T1051" i="7"/>
  <c r="C1051" i="7"/>
  <c r="U1050" i="7"/>
  <c r="T1050" i="7"/>
  <c r="C1050" i="7"/>
  <c r="U1049" i="7"/>
  <c r="T1049" i="7"/>
  <c r="C1049" i="7"/>
  <c r="U1048" i="7"/>
  <c r="T1048" i="7"/>
  <c r="C1048" i="7"/>
  <c r="U1047" i="7"/>
  <c r="T1047" i="7"/>
  <c r="C1047" i="7"/>
  <c r="U1046" i="7"/>
  <c r="T1046" i="7"/>
  <c r="C1046" i="7"/>
  <c r="U1045" i="7"/>
  <c r="T1045" i="7"/>
  <c r="C1045" i="7"/>
  <c r="U1044" i="7"/>
  <c r="T1044" i="7"/>
  <c r="C1044" i="7"/>
  <c r="U1043" i="7"/>
  <c r="T1043" i="7"/>
  <c r="C1043" i="7"/>
  <c r="U1042" i="7"/>
  <c r="T1042" i="7"/>
  <c r="C1042" i="7"/>
  <c r="U1041" i="7"/>
  <c r="T1041" i="7"/>
  <c r="C1041" i="7"/>
  <c r="U1040" i="7"/>
  <c r="T1040" i="7"/>
  <c r="C1040" i="7"/>
  <c r="U1039" i="7"/>
  <c r="T1039" i="7"/>
  <c r="C1039" i="7"/>
  <c r="U1038" i="7"/>
  <c r="T1038" i="7"/>
  <c r="C1038" i="7"/>
  <c r="U1037" i="7"/>
  <c r="T1037" i="7"/>
  <c r="C1037" i="7"/>
  <c r="U1036" i="7"/>
  <c r="T1036" i="7"/>
  <c r="C1036" i="7"/>
  <c r="U1035" i="7"/>
  <c r="T1035" i="7"/>
  <c r="C1035" i="7"/>
  <c r="U1034" i="7"/>
  <c r="T1034" i="7"/>
  <c r="C1034" i="7"/>
  <c r="U1033" i="7"/>
  <c r="T1033" i="7"/>
  <c r="C1033" i="7"/>
  <c r="U1032" i="7"/>
  <c r="T1032" i="7"/>
  <c r="C1032" i="7"/>
  <c r="U1031" i="7"/>
  <c r="T1031" i="7"/>
  <c r="C1031" i="7"/>
  <c r="U1030" i="7"/>
  <c r="T1030" i="7"/>
  <c r="C1030" i="7"/>
  <c r="U1029" i="7"/>
  <c r="T1029" i="7"/>
  <c r="C1029" i="7"/>
  <c r="U1028" i="7"/>
  <c r="T1028" i="7"/>
  <c r="C1028" i="7"/>
  <c r="U1027" i="7"/>
  <c r="T1027" i="7"/>
  <c r="C1027" i="7"/>
  <c r="U1026" i="7"/>
  <c r="T1026" i="7"/>
  <c r="C1026" i="7"/>
  <c r="U1025" i="7"/>
  <c r="T1025" i="7"/>
  <c r="C1025" i="7"/>
  <c r="U1024" i="7"/>
  <c r="T1024" i="7"/>
  <c r="C1024" i="7"/>
  <c r="U1023" i="7"/>
  <c r="T1023" i="7"/>
  <c r="C1023" i="7"/>
  <c r="U1022" i="7"/>
  <c r="T1022" i="7"/>
  <c r="C1022" i="7"/>
  <c r="U1021" i="7"/>
  <c r="T1021" i="7"/>
  <c r="C1021" i="7"/>
  <c r="U1020" i="7"/>
  <c r="T1020" i="7"/>
  <c r="C1020" i="7"/>
  <c r="U1019" i="7"/>
  <c r="T1019" i="7"/>
  <c r="C1019" i="7"/>
  <c r="U1018" i="7"/>
  <c r="T1018" i="7"/>
  <c r="C1018" i="7"/>
  <c r="U1017" i="7"/>
  <c r="T1017" i="7"/>
  <c r="C1017" i="7"/>
  <c r="U1016" i="7"/>
  <c r="T1016" i="7"/>
  <c r="C1016" i="7"/>
  <c r="U1015" i="7"/>
  <c r="T1015" i="7"/>
  <c r="C1015" i="7"/>
  <c r="U1014" i="7"/>
  <c r="T1014" i="7"/>
  <c r="C1014" i="7"/>
  <c r="U1013" i="7"/>
  <c r="T1013" i="7"/>
  <c r="C1013" i="7"/>
  <c r="U1012" i="7"/>
  <c r="T1012" i="7"/>
  <c r="C1012" i="7"/>
  <c r="U1011" i="7"/>
  <c r="T1011" i="7"/>
  <c r="C1011" i="7"/>
  <c r="U1010" i="7"/>
  <c r="T1010" i="7"/>
  <c r="C1010" i="7"/>
  <c r="U1009" i="7"/>
  <c r="T1009" i="7"/>
  <c r="C1009" i="7"/>
  <c r="U1008" i="7"/>
  <c r="T1008" i="7"/>
  <c r="C1008" i="7"/>
  <c r="U1007" i="7"/>
  <c r="T1007" i="7"/>
  <c r="C1007" i="7"/>
  <c r="U1006" i="7"/>
  <c r="T1006" i="7"/>
  <c r="C1006" i="7"/>
  <c r="U1005" i="7"/>
  <c r="T1005" i="7"/>
  <c r="C1005" i="7"/>
  <c r="U1004" i="7"/>
  <c r="T1004" i="7"/>
  <c r="C1004" i="7"/>
  <c r="U1003" i="7"/>
  <c r="T1003" i="7"/>
  <c r="C1003" i="7"/>
  <c r="U1002" i="7"/>
  <c r="T1002" i="7"/>
  <c r="C1002" i="7"/>
  <c r="U1001" i="7"/>
  <c r="T1001" i="7"/>
  <c r="C1001" i="7"/>
  <c r="U1000" i="7"/>
  <c r="T1000" i="7"/>
  <c r="C1000" i="7"/>
  <c r="U999" i="7"/>
  <c r="T999" i="7"/>
  <c r="C999" i="7"/>
  <c r="U998" i="7"/>
  <c r="T998" i="7"/>
  <c r="C998" i="7"/>
  <c r="U997" i="7"/>
  <c r="T997" i="7"/>
  <c r="C997" i="7"/>
  <c r="U996" i="7"/>
  <c r="T996" i="7"/>
  <c r="C996" i="7"/>
  <c r="U995" i="7"/>
  <c r="T995" i="7"/>
  <c r="C995" i="7"/>
  <c r="U994" i="7"/>
  <c r="T994" i="7"/>
  <c r="C994" i="7"/>
  <c r="U993" i="7"/>
  <c r="T993" i="7"/>
  <c r="C993" i="7"/>
  <c r="U992" i="7"/>
  <c r="T992" i="7"/>
  <c r="C992" i="7"/>
  <c r="U991" i="7"/>
  <c r="T991" i="7"/>
  <c r="C991" i="7"/>
  <c r="U990" i="7"/>
  <c r="T990" i="7"/>
  <c r="C990" i="7"/>
  <c r="U989" i="7"/>
  <c r="T989" i="7"/>
  <c r="C989" i="7"/>
  <c r="U988" i="7"/>
  <c r="T988" i="7"/>
  <c r="C988" i="7"/>
  <c r="U987" i="7"/>
  <c r="T987" i="7"/>
  <c r="C987" i="7"/>
  <c r="U986" i="7"/>
  <c r="T986" i="7"/>
  <c r="C986" i="7"/>
  <c r="U985" i="7"/>
  <c r="T985" i="7"/>
  <c r="C985" i="7"/>
  <c r="U984" i="7"/>
  <c r="T984" i="7"/>
  <c r="C984" i="7"/>
  <c r="U983" i="7"/>
  <c r="T983" i="7"/>
  <c r="C983" i="7"/>
  <c r="U982" i="7"/>
  <c r="T982" i="7"/>
  <c r="C982" i="7"/>
  <c r="U981" i="7"/>
  <c r="T981" i="7"/>
  <c r="C981" i="7"/>
  <c r="U980" i="7"/>
  <c r="T980" i="7"/>
  <c r="C980" i="7"/>
  <c r="U979" i="7"/>
  <c r="T979" i="7"/>
  <c r="C979" i="7"/>
  <c r="U978" i="7"/>
  <c r="T978" i="7"/>
  <c r="C978" i="7"/>
  <c r="U977" i="7"/>
  <c r="T977" i="7"/>
  <c r="C977" i="7"/>
  <c r="U976" i="7"/>
  <c r="T976" i="7"/>
  <c r="C976" i="7"/>
  <c r="U975" i="7"/>
  <c r="T975" i="7"/>
  <c r="C975" i="7"/>
  <c r="U974" i="7"/>
  <c r="T974" i="7"/>
  <c r="C974" i="7"/>
  <c r="U973" i="7"/>
  <c r="T973" i="7"/>
  <c r="C973" i="7"/>
  <c r="U972" i="7"/>
  <c r="T972" i="7"/>
  <c r="C972" i="7"/>
  <c r="U971" i="7"/>
  <c r="T971" i="7"/>
  <c r="C971" i="7"/>
  <c r="U970" i="7"/>
  <c r="T970" i="7"/>
  <c r="C970" i="7"/>
  <c r="U969" i="7"/>
  <c r="T969" i="7"/>
  <c r="C969" i="7"/>
  <c r="U968" i="7"/>
  <c r="T968" i="7"/>
  <c r="C968" i="7"/>
  <c r="U967" i="7"/>
  <c r="T967" i="7"/>
  <c r="C967" i="7"/>
  <c r="U966" i="7"/>
  <c r="T966" i="7"/>
  <c r="C966" i="7"/>
  <c r="U965" i="7"/>
  <c r="T965" i="7"/>
  <c r="C965" i="7"/>
  <c r="U964" i="7"/>
  <c r="T964" i="7"/>
  <c r="C964" i="7"/>
  <c r="U963" i="7"/>
  <c r="T963" i="7"/>
  <c r="C963" i="7"/>
  <c r="U962" i="7"/>
  <c r="T962" i="7"/>
  <c r="C962" i="7"/>
  <c r="U961" i="7"/>
  <c r="T961" i="7"/>
  <c r="C961" i="7"/>
  <c r="U960" i="7"/>
  <c r="T960" i="7"/>
  <c r="C960" i="7"/>
  <c r="U959" i="7"/>
  <c r="T959" i="7"/>
  <c r="C959" i="7"/>
  <c r="U958" i="7"/>
  <c r="T958" i="7"/>
  <c r="C958" i="7"/>
  <c r="U957" i="7"/>
  <c r="T957" i="7"/>
  <c r="C957" i="7"/>
  <c r="U956" i="7"/>
  <c r="T956" i="7"/>
  <c r="C956" i="7"/>
  <c r="U955" i="7"/>
  <c r="T955" i="7"/>
  <c r="C955" i="7"/>
  <c r="U954" i="7"/>
  <c r="T954" i="7"/>
  <c r="C954" i="7"/>
  <c r="U953" i="7"/>
  <c r="T953" i="7"/>
  <c r="C953" i="7"/>
  <c r="U952" i="7"/>
  <c r="T952" i="7"/>
  <c r="C952" i="7"/>
  <c r="U951" i="7"/>
  <c r="T951" i="7"/>
  <c r="C951" i="7"/>
  <c r="U950" i="7"/>
  <c r="T950" i="7"/>
  <c r="C950" i="7"/>
  <c r="U949" i="7"/>
  <c r="T949" i="7"/>
  <c r="C949" i="7"/>
  <c r="U948" i="7"/>
  <c r="T948" i="7"/>
  <c r="C948" i="7"/>
  <c r="U947" i="7"/>
  <c r="T947" i="7"/>
  <c r="C947" i="7"/>
  <c r="U946" i="7"/>
  <c r="T946" i="7"/>
  <c r="C946" i="7"/>
  <c r="U945" i="7"/>
  <c r="T945" i="7"/>
  <c r="C945" i="7"/>
  <c r="U944" i="7"/>
  <c r="T944" i="7"/>
  <c r="C944" i="7"/>
  <c r="U943" i="7"/>
  <c r="T943" i="7"/>
  <c r="C943" i="7"/>
  <c r="U942" i="7"/>
  <c r="T942" i="7"/>
  <c r="C942" i="7"/>
  <c r="U941" i="7"/>
  <c r="T941" i="7"/>
  <c r="C941" i="7"/>
  <c r="U940" i="7"/>
  <c r="T940" i="7"/>
  <c r="C940" i="7"/>
  <c r="U939" i="7"/>
  <c r="T939" i="7"/>
  <c r="C939" i="7"/>
  <c r="U938" i="7"/>
  <c r="T938" i="7"/>
  <c r="C938" i="7"/>
  <c r="U937" i="7"/>
  <c r="T937" i="7"/>
  <c r="C937" i="7"/>
  <c r="U936" i="7"/>
  <c r="T936" i="7"/>
  <c r="C936" i="7"/>
  <c r="U935" i="7"/>
  <c r="T935" i="7"/>
  <c r="C935" i="7"/>
  <c r="U934" i="7"/>
  <c r="T934" i="7"/>
  <c r="C934" i="7"/>
  <c r="U933" i="7"/>
  <c r="T933" i="7"/>
  <c r="C933" i="7"/>
  <c r="U932" i="7"/>
  <c r="T932" i="7"/>
  <c r="C932" i="7"/>
  <c r="U931" i="7"/>
  <c r="T931" i="7"/>
  <c r="C931" i="7"/>
  <c r="U930" i="7"/>
  <c r="T930" i="7"/>
  <c r="C930" i="7"/>
  <c r="U929" i="7"/>
  <c r="T929" i="7"/>
  <c r="C929" i="7"/>
  <c r="U928" i="7"/>
  <c r="T928" i="7"/>
  <c r="C928" i="7"/>
  <c r="U927" i="7"/>
  <c r="T927" i="7"/>
  <c r="C927" i="7"/>
  <c r="U926" i="7"/>
  <c r="T926" i="7"/>
  <c r="C926" i="7"/>
  <c r="U925" i="7"/>
  <c r="T925" i="7"/>
  <c r="C925" i="7"/>
  <c r="U924" i="7"/>
  <c r="T924" i="7"/>
  <c r="C924" i="7"/>
  <c r="U923" i="7"/>
  <c r="T923" i="7"/>
  <c r="C923" i="7"/>
  <c r="U922" i="7"/>
  <c r="T922" i="7"/>
  <c r="C922" i="7"/>
  <c r="U921" i="7"/>
  <c r="T921" i="7"/>
  <c r="C921" i="7"/>
  <c r="U920" i="7"/>
  <c r="T920" i="7"/>
  <c r="C920" i="7"/>
  <c r="U919" i="7"/>
  <c r="T919" i="7"/>
  <c r="C919" i="7"/>
  <c r="U918" i="7"/>
  <c r="T918" i="7"/>
  <c r="C918" i="7"/>
  <c r="U917" i="7"/>
  <c r="T917" i="7"/>
  <c r="C917" i="7"/>
  <c r="U916" i="7"/>
  <c r="T916" i="7"/>
  <c r="C916" i="7"/>
  <c r="U915" i="7"/>
  <c r="T915" i="7"/>
  <c r="C915" i="7"/>
  <c r="U914" i="7"/>
  <c r="T914" i="7"/>
  <c r="C914" i="7"/>
  <c r="U913" i="7"/>
  <c r="T913" i="7"/>
  <c r="C913" i="7"/>
  <c r="U912" i="7"/>
  <c r="T912" i="7"/>
  <c r="C912" i="7"/>
  <c r="U911" i="7"/>
  <c r="T911" i="7"/>
  <c r="C911" i="7"/>
  <c r="U910" i="7"/>
  <c r="T910" i="7"/>
  <c r="C910" i="7"/>
  <c r="U909" i="7"/>
  <c r="T909" i="7"/>
  <c r="C909" i="7"/>
  <c r="U908" i="7"/>
  <c r="T908" i="7"/>
  <c r="C908" i="7"/>
  <c r="U907" i="7"/>
  <c r="T907" i="7"/>
  <c r="C907" i="7"/>
  <c r="U906" i="7"/>
  <c r="T906" i="7"/>
  <c r="C906" i="7"/>
  <c r="U905" i="7"/>
  <c r="T905" i="7"/>
  <c r="C905" i="7"/>
  <c r="U904" i="7"/>
  <c r="T904" i="7"/>
  <c r="C904" i="7"/>
  <c r="U903" i="7"/>
  <c r="T903" i="7"/>
  <c r="C903" i="7"/>
  <c r="U902" i="7"/>
  <c r="T902" i="7"/>
  <c r="C902" i="7"/>
  <c r="U901" i="7"/>
  <c r="T901" i="7"/>
  <c r="C901" i="7"/>
  <c r="U900" i="7"/>
  <c r="T900" i="7"/>
  <c r="C900" i="7"/>
  <c r="U899" i="7"/>
  <c r="T899" i="7"/>
  <c r="C899" i="7"/>
  <c r="U898" i="7"/>
  <c r="T898" i="7"/>
  <c r="C898" i="7"/>
  <c r="U897" i="7"/>
  <c r="T897" i="7"/>
  <c r="C897" i="7"/>
  <c r="U896" i="7"/>
  <c r="T896" i="7"/>
  <c r="C896" i="7"/>
  <c r="U895" i="7"/>
  <c r="T895" i="7"/>
  <c r="C895" i="7"/>
  <c r="U894" i="7"/>
  <c r="T894" i="7"/>
  <c r="C894" i="7"/>
  <c r="U893" i="7"/>
  <c r="T893" i="7"/>
  <c r="C893" i="7"/>
  <c r="U892" i="7"/>
  <c r="T892" i="7"/>
  <c r="C892" i="7"/>
  <c r="U891" i="7"/>
  <c r="T891" i="7"/>
  <c r="C891" i="7"/>
  <c r="U890" i="7"/>
  <c r="T890" i="7"/>
  <c r="C890" i="7"/>
  <c r="U889" i="7"/>
  <c r="T889" i="7"/>
  <c r="C889" i="7"/>
  <c r="U888" i="7"/>
  <c r="T888" i="7"/>
  <c r="C888" i="7"/>
  <c r="U887" i="7"/>
  <c r="T887" i="7"/>
  <c r="C887" i="7"/>
  <c r="U886" i="7"/>
  <c r="T886" i="7"/>
  <c r="C886" i="7"/>
  <c r="U885" i="7"/>
  <c r="T885" i="7"/>
  <c r="C885" i="7"/>
  <c r="U884" i="7"/>
  <c r="T884" i="7"/>
  <c r="C884" i="7"/>
  <c r="U883" i="7"/>
  <c r="T883" i="7"/>
  <c r="C883" i="7"/>
  <c r="U882" i="7"/>
  <c r="T882" i="7"/>
  <c r="C882" i="7"/>
  <c r="U881" i="7"/>
  <c r="T881" i="7"/>
  <c r="C881" i="7"/>
  <c r="U880" i="7"/>
  <c r="T880" i="7"/>
  <c r="C880" i="7"/>
  <c r="U879" i="7"/>
  <c r="T879" i="7"/>
  <c r="C879" i="7"/>
  <c r="U878" i="7"/>
  <c r="T878" i="7"/>
  <c r="C878" i="7"/>
  <c r="U877" i="7"/>
  <c r="T877" i="7"/>
  <c r="C877" i="7"/>
  <c r="U876" i="7"/>
  <c r="T876" i="7"/>
  <c r="C876" i="7"/>
  <c r="U875" i="7"/>
  <c r="T875" i="7"/>
  <c r="C875" i="7"/>
  <c r="U874" i="7"/>
  <c r="T874" i="7"/>
  <c r="C874" i="7"/>
  <c r="U873" i="7"/>
  <c r="T873" i="7"/>
  <c r="C873" i="7"/>
  <c r="U872" i="7"/>
  <c r="T872" i="7"/>
  <c r="C872" i="7"/>
  <c r="U871" i="7"/>
  <c r="T871" i="7"/>
  <c r="C871" i="7"/>
  <c r="U870" i="7"/>
  <c r="T870" i="7"/>
  <c r="C870" i="7"/>
  <c r="U869" i="7"/>
  <c r="T869" i="7"/>
  <c r="C869" i="7"/>
  <c r="U868" i="7"/>
  <c r="T868" i="7"/>
  <c r="C868" i="7"/>
  <c r="U867" i="7"/>
  <c r="T867" i="7"/>
  <c r="C867" i="7"/>
  <c r="U866" i="7"/>
  <c r="T866" i="7"/>
  <c r="C866" i="7"/>
  <c r="U865" i="7"/>
  <c r="T865" i="7"/>
  <c r="C865" i="7"/>
  <c r="U864" i="7"/>
  <c r="T864" i="7"/>
  <c r="C864" i="7"/>
  <c r="U863" i="7"/>
  <c r="T863" i="7"/>
  <c r="C863" i="7"/>
  <c r="U862" i="7"/>
  <c r="T862" i="7"/>
  <c r="C862" i="7"/>
  <c r="U861" i="7"/>
  <c r="T861" i="7"/>
  <c r="C861" i="7"/>
  <c r="U860" i="7"/>
  <c r="T860" i="7"/>
  <c r="C860" i="7"/>
  <c r="U859" i="7"/>
  <c r="T859" i="7"/>
  <c r="C859" i="7"/>
  <c r="U858" i="7"/>
  <c r="T858" i="7"/>
  <c r="C858" i="7"/>
  <c r="U857" i="7"/>
  <c r="T857" i="7"/>
  <c r="C857" i="7"/>
  <c r="U856" i="7"/>
  <c r="T856" i="7"/>
  <c r="C856" i="7"/>
  <c r="U855" i="7"/>
  <c r="T855" i="7"/>
  <c r="C855" i="7"/>
  <c r="U854" i="7"/>
  <c r="T854" i="7"/>
  <c r="C854" i="7"/>
  <c r="U853" i="7"/>
  <c r="T853" i="7"/>
  <c r="C853" i="7"/>
  <c r="U852" i="7"/>
  <c r="T852" i="7"/>
  <c r="C852" i="7"/>
  <c r="U851" i="7"/>
  <c r="T851" i="7"/>
  <c r="C851" i="7"/>
  <c r="U850" i="7"/>
  <c r="T850" i="7"/>
  <c r="C850" i="7"/>
  <c r="U849" i="7"/>
  <c r="T849" i="7"/>
  <c r="C849" i="7"/>
  <c r="U848" i="7"/>
  <c r="T848" i="7"/>
  <c r="C848" i="7"/>
  <c r="U847" i="7"/>
  <c r="T847" i="7"/>
  <c r="C847" i="7"/>
  <c r="U846" i="7"/>
  <c r="T846" i="7"/>
  <c r="C846" i="7"/>
  <c r="U845" i="7"/>
  <c r="T845" i="7"/>
  <c r="C845" i="7"/>
  <c r="U844" i="7"/>
  <c r="T844" i="7"/>
  <c r="C844" i="7"/>
  <c r="U843" i="7"/>
  <c r="T843" i="7"/>
  <c r="C843" i="7"/>
  <c r="U842" i="7"/>
  <c r="T842" i="7"/>
  <c r="C842" i="7"/>
  <c r="U841" i="7"/>
  <c r="T841" i="7"/>
  <c r="C841" i="7"/>
  <c r="U840" i="7"/>
  <c r="T840" i="7"/>
  <c r="C840" i="7"/>
  <c r="U839" i="7"/>
  <c r="T839" i="7"/>
  <c r="C839" i="7"/>
  <c r="U838" i="7"/>
  <c r="T838" i="7"/>
  <c r="C838" i="7"/>
  <c r="U837" i="7"/>
  <c r="T837" i="7"/>
  <c r="C837" i="7"/>
  <c r="U836" i="7"/>
  <c r="T836" i="7"/>
  <c r="C836" i="7"/>
  <c r="U835" i="7"/>
  <c r="T835" i="7"/>
  <c r="C835" i="7"/>
  <c r="U834" i="7"/>
  <c r="T834" i="7"/>
  <c r="C834" i="7"/>
  <c r="U833" i="7"/>
  <c r="T833" i="7"/>
  <c r="C833" i="7"/>
  <c r="U832" i="7"/>
  <c r="T832" i="7"/>
  <c r="C832" i="7"/>
  <c r="U831" i="7"/>
  <c r="T831" i="7"/>
  <c r="C831" i="7"/>
  <c r="U830" i="7"/>
  <c r="T830" i="7"/>
  <c r="C830" i="7"/>
  <c r="U829" i="7"/>
  <c r="T829" i="7"/>
  <c r="C829" i="7"/>
  <c r="U828" i="7"/>
  <c r="T828" i="7"/>
  <c r="C828" i="7"/>
  <c r="U827" i="7"/>
  <c r="T827" i="7"/>
  <c r="C827" i="7"/>
  <c r="U826" i="7"/>
  <c r="T826" i="7"/>
  <c r="C826" i="7"/>
  <c r="U825" i="7"/>
  <c r="T825" i="7"/>
  <c r="C825" i="7"/>
  <c r="U824" i="7"/>
  <c r="T824" i="7"/>
  <c r="C824" i="7"/>
  <c r="U823" i="7"/>
  <c r="T823" i="7"/>
  <c r="C823" i="7"/>
  <c r="U822" i="7"/>
  <c r="T822" i="7"/>
  <c r="C822" i="7"/>
  <c r="U821" i="7"/>
  <c r="T821" i="7"/>
  <c r="C821" i="7"/>
  <c r="U820" i="7"/>
  <c r="T820" i="7"/>
  <c r="C820" i="7"/>
  <c r="U819" i="7"/>
  <c r="T819" i="7"/>
  <c r="C819" i="7"/>
  <c r="U818" i="7"/>
  <c r="T818" i="7"/>
  <c r="C818" i="7"/>
  <c r="U817" i="7"/>
  <c r="T817" i="7"/>
  <c r="C817" i="7"/>
  <c r="U816" i="7"/>
  <c r="T816" i="7"/>
  <c r="C816" i="7"/>
  <c r="U815" i="7"/>
  <c r="T815" i="7"/>
  <c r="C815" i="7"/>
  <c r="U814" i="7"/>
  <c r="T814" i="7"/>
  <c r="C814" i="7"/>
  <c r="U813" i="7"/>
  <c r="T813" i="7"/>
  <c r="C813" i="7"/>
  <c r="U812" i="7"/>
  <c r="T812" i="7"/>
  <c r="C812" i="7"/>
  <c r="U811" i="7"/>
  <c r="T811" i="7"/>
  <c r="C811" i="7"/>
  <c r="U810" i="7"/>
  <c r="T810" i="7"/>
  <c r="C810" i="7"/>
  <c r="U809" i="7"/>
  <c r="T809" i="7"/>
  <c r="C809" i="7"/>
  <c r="U808" i="7"/>
  <c r="T808" i="7"/>
  <c r="C808" i="7"/>
  <c r="U807" i="7"/>
  <c r="T807" i="7"/>
  <c r="C807" i="7"/>
  <c r="U806" i="7"/>
  <c r="T806" i="7"/>
  <c r="C806" i="7"/>
  <c r="U805" i="7"/>
  <c r="T805" i="7"/>
  <c r="C805" i="7"/>
  <c r="U804" i="7"/>
  <c r="T804" i="7"/>
  <c r="C804" i="7"/>
  <c r="U803" i="7"/>
  <c r="T803" i="7"/>
  <c r="C803" i="7"/>
  <c r="U802" i="7"/>
  <c r="T802" i="7"/>
  <c r="C802" i="7"/>
  <c r="U801" i="7"/>
  <c r="T801" i="7"/>
  <c r="C801" i="7"/>
  <c r="U800" i="7"/>
  <c r="T800" i="7"/>
  <c r="C800" i="7"/>
  <c r="U799" i="7"/>
  <c r="T799" i="7"/>
  <c r="C799" i="7"/>
  <c r="U798" i="7"/>
  <c r="T798" i="7"/>
  <c r="C798" i="7"/>
  <c r="U797" i="7"/>
  <c r="T797" i="7"/>
  <c r="C797" i="7"/>
  <c r="U796" i="7"/>
  <c r="T796" i="7"/>
  <c r="C796" i="7"/>
  <c r="U795" i="7"/>
  <c r="T795" i="7"/>
  <c r="C795" i="7"/>
  <c r="U794" i="7"/>
  <c r="T794" i="7"/>
  <c r="C794" i="7"/>
  <c r="U793" i="7"/>
  <c r="T793" i="7"/>
  <c r="C793" i="7"/>
  <c r="U792" i="7"/>
  <c r="T792" i="7"/>
  <c r="C792" i="7"/>
  <c r="U791" i="7"/>
  <c r="T791" i="7"/>
  <c r="C791" i="7"/>
  <c r="U790" i="7"/>
  <c r="T790" i="7"/>
  <c r="C790" i="7"/>
  <c r="U789" i="7"/>
  <c r="T789" i="7"/>
  <c r="C789" i="7"/>
  <c r="U788" i="7"/>
  <c r="T788" i="7"/>
  <c r="C788" i="7"/>
  <c r="U787" i="7"/>
  <c r="T787" i="7"/>
  <c r="C787" i="7"/>
  <c r="U786" i="7"/>
  <c r="T786" i="7"/>
  <c r="C786" i="7"/>
  <c r="U785" i="7"/>
  <c r="T785" i="7"/>
  <c r="C785" i="7"/>
  <c r="U784" i="7"/>
  <c r="T784" i="7"/>
  <c r="C784" i="7"/>
  <c r="U783" i="7"/>
  <c r="T783" i="7"/>
  <c r="C783" i="7"/>
  <c r="U782" i="7"/>
  <c r="T782" i="7"/>
  <c r="C782" i="7"/>
  <c r="U781" i="7"/>
  <c r="T781" i="7"/>
  <c r="C781" i="7"/>
  <c r="U780" i="7"/>
  <c r="T780" i="7"/>
  <c r="C780" i="7"/>
  <c r="U779" i="7"/>
  <c r="T779" i="7"/>
  <c r="C779" i="7"/>
  <c r="U778" i="7"/>
  <c r="T778" i="7"/>
  <c r="C778" i="7"/>
  <c r="U777" i="7"/>
  <c r="T777" i="7"/>
  <c r="C777" i="7"/>
  <c r="U776" i="7"/>
  <c r="T776" i="7"/>
  <c r="C776" i="7"/>
  <c r="U775" i="7"/>
  <c r="T775" i="7"/>
  <c r="C775" i="7"/>
  <c r="U774" i="7"/>
  <c r="T774" i="7"/>
  <c r="C774" i="7"/>
  <c r="U773" i="7"/>
  <c r="T773" i="7"/>
  <c r="C773" i="7"/>
  <c r="U772" i="7"/>
  <c r="T772" i="7"/>
  <c r="C772" i="7"/>
  <c r="U771" i="7"/>
  <c r="T771" i="7"/>
  <c r="C771" i="7"/>
  <c r="U770" i="7"/>
  <c r="T770" i="7"/>
  <c r="C770" i="7"/>
  <c r="U769" i="7"/>
  <c r="T769" i="7"/>
  <c r="C769" i="7"/>
  <c r="U768" i="7"/>
  <c r="T768" i="7"/>
  <c r="C768" i="7"/>
  <c r="U767" i="7"/>
  <c r="T767" i="7"/>
  <c r="C767" i="7"/>
  <c r="U766" i="7"/>
  <c r="T766" i="7"/>
  <c r="C766" i="7"/>
  <c r="U765" i="7"/>
  <c r="T765" i="7"/>
  <c r="C765" i="7"/>
  <c r="U764" i="7"/>
  <c r="T764" i="7"/>
  <c r="C764" i="7"/>
  <c r="U763" i="7"/>
  <c r="T763" i="7"/>
  <c r="C763" i="7"/>
  <c r="U762" i="7"/>
  <c r="T762" i="7"/>
  <c r="C762" i="7"/>
  <c r="U761" i="7"/>
  <c r="T761" i="7"/>
  <c r="C761" i="7"/>
  <c r="U760" i="7"/>
  <c r="T760" i="7"/>
  <c r="C760" i="7"/>
  <c r="U759" i="7"/>
  <c r="T759" i="7"/>
  <c r="C759" i="7"/>
  <c r="U758" i="7"/>
  <c r="T758" i="7"/>
  <c r="C758" i="7"/>
  <c r="U757" i="7"/>
  <c r="T757" i="7"/>
  <c r="C757" i="7"/>
  <c r="U756" i="7"/>
  <c r="T756" i="7"/>
  <c r="C756" i="7"/>
  <c r="U755" i="7"/>
  <c r="T755" i="7"/>
  <c r="C755" i="7"/>
  <c r="U754" i="7"/>
  <c r="T754" i="7"/>
  <c r="C754" i="7"/>
  <c r="U753" i="7"/>
  <c r="T753" i="7"/>
  <c r="C753" i="7"/>
  <c r="U752" i="7"/>
  <c r="T752" i="7"/>
  <c r="C752" i="7"/>
  <c r="U751" i="7"/>
  <c r="T751" i="7"/>
  <c r="C751" i="7"/>
  <c r="U750" i="7"/>
  <c r="T750" i="7"/>
  <c r="C750" i="7"/>
  <c r="U749" i="7"/>
  <c r="T749" i="7"/>
  <c r="C749" i="7"/>
  <c r="U748" i="7"/>
  <c r="T748" i="7"/>
  <c r="C748" i="7"/>
  <c r="U747" i="7"/>
  <c r="T747" i="7"/>
  <c r="C747" i="7"/>
  <c r="U746" i="7"/>
  <c r="T746" i="7"/>
  <c r="C746" i="7"/>
  <c r="U745" i="7"/>
  <c r="T745" i="7"/>
  <c r="C745" i="7"/>
  <c r="U744" i="7"/>
  <c r="T744" i="7"/>
  <c r="C744" i="7"/>
  <c r="U743" i="7"/>
  <c r="T743" i="7"/>
  <c r="C743" i="7"/>
  <c r="U742" i="7"/>
  <c r="T742" i="7"/>
  <c r="C742" i="7"/>
  <c r="U741" i="7"/>
  <c r="T741" i="7"/>
  <c r="C741" i="7"/>
  <c r="U740" i="7"/>
  <c r="T740" i="7"/>
  <c r="C740" i="7"/>
  <c r="U739" i="7"/>
  <c r="T739" i="7"/>
  <c r="C739" i="7"/>
  <c r="U738" i="7"/>
  <c r="T738" i="7"/>
  <c r="C738" i="7"/>
  <c r="U737" i="7"/>
  <c r="T737" i="7"/>
  <c r="C737" i="7"/>
  <c r="U736" i="7"/>
  <c r="T736" i="7"/>
  <c r="C736" i="7"/>
  <c r="U735" i="7"/>
  <c r="T735" i="7"/>
  <c r="C735" i="7"/>
  <c r="U734" i="7"/>
  <c r="T734" i="7"/>
  <c r="C734" i="7"/>
  <c r="U733" i="7"/>
  <c r="T733" i="7"/>
  <c r="C733" i="7"/>
  <c r="U732" i="7"/>
  <c r="T732" i="7"/>
  <c r="C732" i="7"/>
  <c r="U731" i="7"/>
  <c r="T731" i="7"/>
  <c r="C731" i="7"/>
  <c r="U730" i="7"/>
  <c r="T730" i="7"/>
  <c r="C730" i="7"/>
  <c r="U729" i="7"/>
  <c r="T729" i="7"/>
  <c r="C729" i="7"/>
  <c r="U728" i="7"/>
  <c r="T728" i="7"/>
  <c r="C728" i="7"/>
  <c r="U727" i="7"/>
  <c r="T727" i="7"/>
  <c r="C727" i="7"/>
  <c r="U726" i="7"/>
  <c r="T726" i="7"/>
  <c r="C726" i="7"/>
  <c r="U725" i="7"/>
  <c r="T725" i="7"/>
  <c r="C725" i="7"/>
  <c r="U724" i="7"/>
  <c r="T724" i="7"/>
  <c r="C724" i="7"/>
  <c r="U723" i="7"/>
  <c r="T723" i="7"/>
  <c r="C723" i="7"/>
  <c r="U722" i="7"/>
  <c r="T722" i="7"/>
  <c r="C722" i="7"/>
  <c r="U721" i="7"/>
  <c r="T721" i="7"/>
  <c r="C721" i="7"/>
  <c r="U720" i="7"/>
  <c r="T720" i="7"/>
  <c r="C720" i="7"/>
  <c r="U719" i="7"/>
  <c r="T719" i="7"/>
  <c r="C719" i="7"/>
  <c r="U718" i="7"/>
  <c r="T718" i="7"/>
  <c r="C718" i="7"/>
  <c r="U717" i="7"/>
  <c r="T717" i="7"/>
  <c r="C717" i="7"/>
  <c r="U716" i="7"/>
  <c r="T716" i="7"/>
  <c r="C716" i="7"/>
  <c r="U715" i="7"/>
  <c r="T715" i="7"/>
  <c r="C715" i="7"/>
  <c r="U714" i="7"/>
  <c r="T714" i="7"/>
  <c r="C714" i="7"/>
  <c r="U713" i="7"/>
  <c r="T713" i="7"/>
  <c r="C713" i="7"/>
  <c r="U712" i="7"/>
  <c r="T712" i="7"/>
  <c r="C712" i="7"/>
  <c r="U711" i="7"/>
  <c r="T711" i="7"/>
  <c r="C711" i="7"/>
  <c r="U710" i="7"/>
  <c r="T710" i="7"/>
  <c r="C710" i="7"/>
  <c r="U709" i="7"/>
  <c r="T709" i="7"/>
  <c r="C709" i="7"/>
  <c r="U708" i="7"/>
  <c r="T708" i="7"/>
  <c r="C708" i="7"/>
  <c r="U707" i="7"/>
  <c r="T707" i="7"/>
  <c r="C707" i="7"/>
  <c r="U706" i="7"/>
  <c r="T706" i="7"/>
  <c r="C706" i="7"/>
  <c r="U705" i="7"/>
  <c r="T705" i="7"/>
  <c r="C705" i="7"/>
  <c r="U704" i="7"/>
  <c r="T704" i="7"/>
  <c r="C704" i="7"/>
  <c r="U703" i="7"/>
  <c r="T703" i="7"/>
  <c r="C703" i="7"/>
  <c r="U702" i="7"/>
  <c r="T702" i="7"/>
  <c r="C702" i="7"/>
  <c r="U701" i="7"/>
  <c r="T701" i="7"/>
  <c r="C701" i="7"/>
  <c r="U700" i="7"/>
  <c r="T700" i="7"/>
  <c r="C700" i="7"/>
  <c r="U699" i="7"/>
  <c r="T699" i="7"/>
  <c r="C699" i="7"/>
  <c r="U698" i="7"/>
  <c r="T698" i="7"/>
  <c r="C698" i="7"/>
  <c r="U697" i="7"/>
  <c r="T697" i="7"/>
  <c r="C697" i="7"/>
  <c r="U696" i="7"/>
  <c r="T696" i="7"/>
  <c r="C696" i="7"/>
  <c r="U695" i="7"/>
  <c r="T695" i="7"/>
  <c r="C695" i="7"/>
  <c r="U694" i="7"/>
  <c r="T694" i="7"/>
  <c r="C694" i="7"/>
  <c r="U693" i="7"/>
  <c r="T693" i="7"/>
  <c r="C693" i="7"/>
  <c r="U692" i="7"/>
  <c r="T692" i="7"/>
  <c r="C692" i="7"/>
  <c r="U691" i="7"/>
  <c r="T691" i="7"/>
  <c r="C691" i="7"/>
  <c r="U690" i="7"/>
  <c r="T690" i="7"/>
  <c r="C690" i="7"/>
  <c r="U689" i="7"/>
  <c r="T689" i="7"/>
  <c r="C689" i="7"/>
  <c r="U688" i="7"/>
  <c r="T688" i="7"/>
  <c r="C688" i="7"/>
  <c r="U687" i="7"/>
  <c r="T687" i="7"/>
  <c r="C687" i="7"/>
  <c r="U686" i="7"/>
  <c r="T686" i="7"/>
  <c r="C686" i="7"/>
  <c r="U685" i="7"/>
  <c r="T685" i="7"/>
  <c r="C685" i="7"/>
  <c r="U684" i="7"/>
  <c r="T684" i="7"/>
  <c r="C684" i="7"/>
  <c r="U683" i="7"/>
  <c r="T683" i="7"/>
  <c r="C683" i="7"/>
  <c r="U682" i="7"/>
  <c r="T682" i="7"/>
  <c r="C682" i="7"/>
  <c r="U681" i="7"/>
  <c r="T681" i="7"/>
  <c r="C681" i="7"/>
  <c r="U680" i="7"/>
  <c r="T680" i="7"/>
  <c r="C680" i="7"/>
  <c r="U679" i="7"/>
  <c r="T679" i="7"/>
  <c r="C679" i="7"/>
  <c r="U678" i="7"/>
  <c r="T678" i="7"/>
  <c r="C678" i="7"/>
  <c r="U677" i="7"/>
  <c r="T677" i="7"/>
  <c r="C677" i="7"/>
  <c r="U676" i="7"/>
  <c r="T676" i="7"/>
  <c r="C676" i="7"/>
  <c r="U675" i="7"/>
  <c r="T675" i="7"/>
  <c r="C675" i="7"/>
  <c r="U674" i="7"/>
  <c r="T674" i="7"/>
  <c r="C674" i="7"/>
  <c r="U673" i="7"/>
  <c r="T673" i="7"/>
  <c r="C673" i="7"/>
  <c r="U672" i="7"/>
  <c r="T672" i="7"/>
  <c r="C672" i="7"/>
  <c r="U671" i="7"/>
  <c r="T671" i="7"/>
  <c r="C671" i="7"/>
  <c r="U670" i="7"/>
  <c r="T670" i="7"/>
  <c r="C670" i="7"/>
  <c r="U669" i="7"/>
  <c r="T669" i="7"/>
  <c r="C669" i="7"/>
  <c r="U668" i="7"/>
  <c r="T668" i="7"/>
  <c r="C668" i="7"/>
  <c r="U667" i="7"/>
  <c r="T667" i="7"/>
  <c r="C667" i="7"/>
  <c r="U666" i="7"/>
  <c r="T666" i="7"/>
  <c r="C666" i="7"/>
  <c r="U665" i="7"/>
  <c r="T665" i="7"/>
  <c r="C665" i="7"/>
  <c r="U664" i="7"/>
  <c r="T664" i="7"/>
  <c r="C664" i="7"/>
  <c r="U663" i="7"/>
  <c r="T663" i="7"/>
  <c r="C663" i="7"/>
  <c r="U662" i="7"/>
  <c r="T662" i="7"/>
  <c r="C662" i="7"/>
  <c r="U661" i="7"/>
  <c r="T661" i="7"/>
  <c r="C661" i="7"/>
  <c r="U660" i="7"/>
  <c r="T660" i="7"/>
  <c r="C660" i="7"/>
  <c r="U659" i="7"/>
  <c r="T659" i="7"/>
  <c r="C659" i="7"/>
  <c r="U658" i="7"/>
  <c r="T658" i="7"/>
  <c r="C658" i="7"/>
  <c r="U657" i="7"/>
  <c r="T657" i="7"/>
  <c r="C657" i="7"/>
  <c r="U656" i="7"/>
  <c r="T656" i="7"/>
  <c r="C656" i="7"/>
  <c r="U655" i="7"/>
  <c r="T655" i="7"/>
  <c r="C655" i="7"/>
  <c r="U654" i="7"/>
  <c r="T654" i="7"/>
  <c r="C654" i="7"/>
  <c r="U653" i="7"/>
  <c r="T653" i="7"/>
  <c r="C653" i="7"/>
  <c r="U652" i="7"/>
  <c r="T652" i="7"/>
  <c r="C652" i="7"/>
  <c r="U651" i="7"/>
  <c r="T651" i="7"/>
  <c r="C651" i="7"/>
  <c r="U650" i="7"/>
  <c r="T650" i="7"/>
  <c r="C650" i="7"/>
  <c r="U649" i="7"/>
  <c r="T649" i="7"/>
  <c r="C649" i="7"/>
  <c r="U648" i="7"/>
  <c r="T648" i="7"/>
  <c r="C648" i="7"/>
  <c r="U647" i="7"/>
  <c r="T647" i="7"/>
  <c r="C647" i="7"/>
  <c r="U646" i="7"/>
  <c r="T646" i="7"/>
  <c r="C646" i="7"/>
  <c r="U645" i="7"/>
  <c r="T645" i="7"/>
  <c r="C645" i="7"/>
  <c r="U644" i="7"/>
  <c r="T644" i="7"/>
  <c r="C644" i="7"/>
  <c r="U643" i="7"/>
  <c r="T643" i="7"/>
  <c r="C643" i="7"/>
  <c r="U642" i="7"/>
  <c r="T642" i="7"/>
  <c r="C642" i="7"/>
  <c r="U641" i="7"/>
  <c r="T641" i="7"/>
  <c r="C641" i="7"/>
  <c r="U640" i="7"/>
  <c r="T640" i="7"/>
  <c r="C640" i="7"/>
  <c r="U639" i="7"/>
  <c r="T639" i="7"/>
  <c r="C639" i="7"/>
  <c r="U638" i="7"/>
  <c r="T638" i="7"/>
  <c r="C638" i="7"/>
  <c r="U637" i="7"/>
  <c r="T637" i="7"/>
  <c r="C637" i="7"/>
  <c r="U636" i="7"/>
  <c r="T636" i="7"/>
  <c r="C636" i="7"/>
  <c r="U635" i="7"/>
  <c r="T635" i="7"/>
  <c r="C635" i="7"/>
  <c r="U634" i="7"/>
  <c r="T634" i="7"/>
  <c r="C634" i="7"/>
  <c r="U633" i="7"/>
  <c r="T633" i="7"/>
  <c r="C633" i="7"/>
  <c r="U632" i="7"/>
  <c r="T632" i="7"/>
  <c r="C632" i="7"/>
  <c r="U631" i="7"/>
  <c r="T631" i="7"/>
  <c r="C631" i="7"/>
  <c r="U630" i="7"/>
  <c r="T630" i="7"/>
  <c r="C630" i="7"/>
  <c r="U629" i="7"/>
  <c r="T629" i="7"/>
  <c r="C629" i="7"/>
  <c r="U628" i="7"/>
  <c r="T628" i="7"/>
  <c r="C628" i="7"/>
  <c r="U627" i="7"/>
  <c r="T627" i="7"/>
  <c r="C627" i="7"/>
  <c r="U626" i="7"/>
  <c r="T626" i="7"/>
  <c r="C626" i="7"/>
  <c r="U625" i="7"/>
  <c r="T625" i="7"/>
  <c r="C625" i="7"/>
  <c r="U624" i="7"/>
  <c r="T624" i="7"/>
  <c r="C624" i="7"/>
  <c r="U623" i="7"/>
  <c r="T623" i="7"/>
  <c r="C623" i="7"/>
  <c r="U622" i="7"/>
  <c r="T622" i="7"/>
  <c r="C622" i="7"/>
  <c r="U621" i="7"/>
  <c r="T621" i="7"/>
  <c r="C621" i="7"/>
  <c r="U620" i="7"/>
  <c r="T620" i="7"/>
  <c r="C620" i="7"/>
  <c r="U619" i="7"/>
  <c r="T619" i="7"/>
  <c r="C619" i="7"/>
  <c r="U618" i="7"/>
  <c r="T618" i="7"/>
  <c r="C618" i="7"/>
  <c r="U617" i="7"/>
  <c r="T617" i="7"/>
  <c r="C617" i="7"/>
  <c r="U616" i="7"/>
  <c r="T616" i="7"/>
  <c r="C616" i="7"/>
  <c r="U615" i="7"/>
  <c r="T615" i="7"/>
  <c r="C615" i="7"/>
  <c r="U614" i="7"/>
  <c r="T614" i="7"/>
  <c r="C614" i="7"/>
  <c r="U613" i="7"/>
  <c r="T613" i="7"/>
  <c r="C613" i="7"/>
  <c r="U612" i="7"/>
  <c r="T612" i="7"/>
  <c r="C612" i="7"/>
  <c r="U611" i="7"/>
  <c r="T611" i="7"/>
  <c r="C611" i="7"/>
  <c r="U610" i="7"/>
  <c r="T610" i="7"/>
  <c r="C610" i="7"/>
  <c r="U609" i="7"/>
  <c r="T609" i="7"/>
  <c r="C609" i="7"/>
  <c r="U608" i="7"/>
  <c r="T608" i="7"/>
  <c r="C608" i="7"/>
  <c r="U607" i="7"/>
  <c r="T607" i="7"/>
  <c r="C607" i="7"/>
  <c r="U606" i="7"/>
  <c r="T606" i="7"/>
  <c r="C606" i="7"/>
  <c r="U605" i="7"/>
  <c r="T605" i="7"/>
  <c r="C605" i="7"/>
  <c r="U604" i="7"/>
  <c r="T604" i="7"/>
  <c r="C604" i="7"/>
  <c r="U603" i="7"/>
  <c r="T603" i="7"/>
  <c r="C603" i="7"/>
  <c r="U602" i="7"/>
  <c r="T602" i="7"/>
  <c r="C602" i="7"/>
  <c r="U601" i="7"/>
  <c r="T601" i="7"/>
  <c r="C601" i="7"/>
  <c r="U600" i="7"/>
  <c r="T600" i="7"/>
  <c r="C600" i="7"/>
  <c r="U599" i="7"/>
  <c r="T599" i="7"/>
  <c r="C599" i="7"/>
  <c r="U598" i="7"/>
  <c r="T598" i="7"/>
  <c r="C598" i="7"/>
  <c r="U597" i="7"/>
  <c r="T597" i="7"/>
  <c r="C597" i="7"/>
  <c r="U596" i="7"/>
  <c r="T596" i="7"/>
  <c r="C596" i="7"/>
  <c r="U595" i="7"/>
  <c r="T595" i="7"/>
  <c r="C595" i="7"/>
  <c r="U594" i="7"/>
  <c r="T594" i="7"/>
  <c r="C594" i="7"/>
  <c r="U593" i="7"/>
  <c r="T593" i="7"/>
  <c r="C593" i="7"/>
  <c r="U592" i="7"/>
  <c r="T592" i="7"/>
  <c r="C592" i="7"/>
  <c r="U591" i="7"/>
  <c r="T591" i="7"/>
  <c r="C591" i="7"/>
  <c r="U590" i="7"/>
  <c r="T590" i="7"/>
  <c r="C590" i="7"/>
  <c r="U589" i="7"/>
  <c r="T589" i="7"/>
  <c r="C589" i="7"/>
  <c r="U588" i="7"/>
  <c r="T588" i="7"/>
  <c r="C588" i="7"/>
  <c r="U587" i="7"/>
  <c r="T587" i="7"/>
  <c r="C587" i="7"/>
  <c r="U586" i="7"/>
  <c r="T586" i="7"/>
  <c r="C586" i="7"/>
  <c r="U585" i="7"/>
  <c r="T585" i="7"/>
  <c r="C585" i="7"/>
  <c r="U584" i="7"/>
  <c r="T584" i="7"/>
  <c r="C584" i="7"/>
  <c r="U583" i="7"/>
  <c r="T583" i="7"/>
  <c r="C583" i="7"/>
  <c r="U582" i="7"/>
  <c r="T582" i="7"/>
  <c r="C582" i="7"/>
  <c r="U581" i="7"/>
  <c r="T581" i="7"/>
  <c r="C581" i="7"/>
  <c r="U580" i="7"/>
  <c r="T580" i="7"/>
  <c r="C580" i="7"/>
  <c r="U579" i="7"/>
  <c r="T579" i="7"/>
  <c r="C579" i="7"/>
  <c r="U578" i="7"/>
  <c r="T578" i="7"/>
  <c r="C578" i="7"/>
  <c r="U577" i="7"/>
  <c r="T577" i="7"/>
  <c r="C577" i="7"/>
  <c r="U576" i="7"/>
  <c r="T576" i="7"/>
  <c r="C576" i="7"/>
  <c r="U575" i="7"/>
  <c r="T575" i="7"/>
  <c r="C575" i="7"/>
  <c r="U574" i="7"/>
  <c r="T574" i="7"/>
  <c r="C574" i="7"/>
  <c r="U573" i="7"/>
  <c r="T573" i="7"/>
  <c r="C573" i="7"/>
  <c r="U572" i="7"/>
  <c r="T572" i="7"/>
  <c r="C572" i="7"/>
  <c r="U571" i="7"/>
  <c r="T571" i="7"/>
  <c r="C571" i="7"/>
  <c r="U570" i="7"/>
  <c r="T570" i="7"/>
  <c r="C570" i="7"/>
  <c r="U569" i="7"/>
  <c r="T569" i="7"/>
  <c r="C569" i="7"/>
  <c r="U568" i="7"/>
  <c r="T568" i="7"/>
  <c r="C568" i="7"/>
  <c r="U567" i="7"/>
  <c r="T567" i="7"/>
  <c r="C567" i="7"/>
  <c r="U566" i="7"/>
  <c r="T566" i="7"/>
  <c r="C566" i="7"/>
  <c r="U565" i="7"/>
  <c r="T565" i="7"/>
  <c r="C565" i="7"/>
  <c r="U564" i="7"/>
  <c r="T564" i="7"/>
  <c r="C564" i="7"/>
  <c r="U563" i="7"/>
  <c r="T563" i="7"/>
  <c r="C563" i="7"/>
  <c r="U562" i="7"/>
  <c r="T562" i="7"/>
  <c r="C562" i="7"/>
  <c r="U561" i="7"/>
  <c r="T561" i="7"/>
  <c r="C561" i="7"/>
  <c r="U560" i="7"/>
  <c r="T560" i="7"/>
  <c r="C560" i="7"/>
  <c r="U559" i="7"/>
  <c r="T559" i="7"/>
  <c r="C559" i="7"/>
  <c r="U558" i="7"/>
  <c r="T558" i="7"/>
  <c r="C558" i="7"/>
  <c r="U557" i="7"/>
  <c r="T557" i="7"/>
  <c r="C557" i="7"/>
  <c r="U556" i="7"/>
  <c r="T556" i="7"/>
  <c r="C556" i="7"/>
  <c r="U555" i="7"/>
  <c r="T555" i="7"/>
  <c r="C555" i="7"/>
  <c r="U554" i="7"/>
  <c r="T554" i="7"/>
  <c r="C554" i="7"/>
  <c r="U553" i="7"/>
  <c r="T553" i="7"/>
  <c r="C553" i="7"/>
  <c r="U552" i="7"/>
  <c r="T552" i="7"/>
  <c r="C552" i="7"/>
  <c r="U551" i="7"/>
  <c r="T551" i="7"/>
  <c r="C551" i="7"/>
  <c r="U550" i="7"/>
  <c r="T550" i="7"/>
  <c r="C550" i="7"/>
  <c r="U549" i="7"/>
  <c r="T549" i="7"/>
  <c r="C549" i="7"/>
  <c r="U548" i="7"/>
  <c r="T548" i="7"/>
  <c r="C548" i="7"/>
  <c r="U547" i="7"/>
  <c r="T547" i="7"/>
  <c r="C547" i="7"/>
  <c r="U546" i="7"/>
  <c r="T546" i="7"/>
  <c r="C546" i="7"/>
  <c r="U545" i="7"/>
  <c r="T545" i="7"/>
  <c r="C545" i="7"/>
  <c r="U544" i="7"/>
  <c r="T544" i="7"/>
  <c r="C544" i="7"/>
  <c r="U543" i="7"/>
  <c r="T543" i="7"/>
  <c r="C543" i="7"/>
  <c r="U542" i="7"/>
  <c r="T542" i="7"/>
  <c r="C542" i="7"/>
  <c r="U541" i="7"/>
  <c r="T541" i="7"/>
  <c r="C541" i="7"/>
  <c r="U540" i="7"/>
  <c r="T540" i="7"/>
  <c r="C540" i="7"/>
  <c r="U539" i="7"/>
  <c r="T539" i="7"/>
  <c r="C539" i="7"/>
  <c r="U538" i="7"/>
  <c r="T538" i="7"/>
  <c r="C538" i="7"/>
  <c r="U537" i="7"/>
  <c r="T537" i="7"/>
  <c r="C537" i="7"/>
  <c r="U536" i="7"/>
  <c r="T536" i="7"/>
  <c r="C536" i="7"/>
  <c r="U535" i="7"/>
  <c r="T535" i="7"/>
  <c r="C535" i="7"/>
  <c r="U534" i="7"/>
  <c r="T534" i="7"/>
  <c r="C534" i="7"/>
  <c r="U533" i="7"/>
  <c r="T533" i="7"/>
  <c r="C533" i="7"/>
  <c r="U532" i="7"/>
  <c r="T532" i="7"/>
  <c r="C532" i="7"/>
  <c r="U531" i="7"/>
  <c r="T531" i="7"/>
  <c r="C531" i="7"/>
  <c r="U530" i="7"/>
  <c r="T530" i="7"/>
  <c r="C530" i="7"/>
  <c r="U529" i="7"/>
  <c r="T529" i="7"/>
  <c r="C529" i="7"/>
  <c r="U528" i="7"/>
  <c r="T528" i="7"/>
  <c r="C528" i="7"/>
  <c r="U527" i="7"/>
  <c r="T527" i="7"/>
  <c r="C527" i="7"/>
  <c r="U526" i="7"/>
  <c r="T526" i="7"/>
  <c r="C526" i="7"/>
  <c r="U525" i="7"/>
  <c r="T525" i="7"/>
  <c r="C525" i="7"/>
  <c r="U524" i="7"/>
  <c r="T524" i="7"/>
  <c r="C524" i="7"/>
  <c r="U523" i="7"/>
  <c r="T523" i="7"/>
  <c r="C523" i="7"/>
  <c r="U522" i="7"/>
  <c r="T522" i="7"/>
  <c r="C522" i="7"/>
  <c r="U521" i="7"/>
  <c r="T521" i="7"/>
  <c r="C521" i="7"/>
  <c r="U520" i="7"/>
  <c r="T520" i="7"/>
  <c r="C520" i="7"/>
  <c r="U519" i="7"/>
  <c r="T519" i="7"/>
  <c r="C519" i="7"/>
  <c r="U518" i="7"/>
  <c r="T518" i="7"/>
  <c r="C518" i="7"/>
  <c r="U517" i="7"/>
  <c r="T517" i="7"/>
  <c r="C517" i="7"/>
  <c r="U516" i="7"/>
  <c r="T516" i="7"/>
  <c r="C516" i="7"/>
  <c r="U515" i="7"/>
  <c r="T515" i="7"/>
  <c r="C515" i="7"/>
  <c r="U514" i="7"/>
  <c r="T514" i="7"/>
  <c r="C514" i="7"/>
  <c r="U513" i="7"/>
  <c r="T513" i="7"/>
  <c r="C513" i="7"/>
  <c r="U512" i="7"/>
  <c r="T512" i="7"/>
  <c r="C512" i="7"/>
  <c r="U511" i="7"/>
  <c r="T511" i="7"/>
  <c r="C511" i="7"/>
  <c r="U510" i="7"/>
  <c r="T510" i="7"/>
  <c r="C510" i="7"/>
  <c r="U509" i="7"/>
  <c r="T509" i="7"/>
  <c r="C509" i="7"/>
  <c r="U508" i="7"/>
  <c r="T508" i="7"/>
  <c r="C508" i="7"/>
  <c r="U507" i="7"/>
  <c r="T507" i="7"/>
  <c r="C507" i="7"/>
  <c r="U506" i="7"/>
  <c r="T506" i="7"/>
  <c r="C506" i="7"/>
  <c r="U505" i="7"/>
  <c r="T505" i="7"/>
  <c r="C505" i="7"/>
  <c r="U504" i="7"/>
  <c r="T504" i="7"/>
  <c r="C504" i="7"/>
  <c r="U503" i="7"/>
  <c r="T503" i="7"/>
  <c r="C503" i="7"/>
  <c r="U502" i="7"/>
  <c r="T502" i="7"/>
  <c r="C502" i="7"/>
  <c r="U501" i="7"/>
  <c r="T501" i="7"/>
  <c r="C501" i="7"/>
  <c r="U500" i="7"/>
  <c r="T500" i="7"/>
  <c r="C500" i="7"/>
  <c r="U499" i="7"/>
  <c r="T499" i="7"/>
  <c r="C499" i="7"/>
  <c r="U498" i="7"/>
  <c r="T498" i="7"/>
  <c r="C498" i="7"/>
  <c r="U497" i="7"/>
  <c r="T497" i="7"/>
  <c r="C497" i="7"/>
  <c r="U496" i="7"/>
  <c r="T496" i="7"/>
  <c r="C496" i="7"/>
  <c r="U495" i="7"/>
  <c r="T495" i="7"/>
  <c r="C495" i="7"/>
  <c r="U494" i="7"/>
  <c r="T494" i="7"/>
  <c r="C494" i="7"/>
  <c r="U493" i="7"/>
  <c r="T493" i="7"/>
  <c r="C493" i="7"/>
  <c r="U492" i="7"/>
  <c r="T492" i="7"/>
  <c r="C492" i="7"/>
  <c r="U491" i="7"/>
  <c r="T491" i="7"/>
  <c r="C491" i="7"/>
  <c r="U490" i="7"/>
  <c r="T490" i="7"/>
  <c r="C490" i="7"/>
  <c r="U489" i="7"/>
  <c r="T489" i="7"/>
  <c r="C489" i="7"/>
  <c r="U488" i="7"/>
  <c r="T488" i="7"/>
  <c r="C488" i="7"/>
  <c r="U487" i="7"/>
  <c r="T487" i="7"/>
  <c r="C487" i="7"/>
  <c r="U486" i="7"/>
  <c r="T486" i="7"/>
  <c r="C486" i="7"/>
  <c r="U485" i="7"/>
  <c r="T485" i="7"/>
  <c r="C485" i="7"/>
  <c r="U484" i="7"/>
  <c r="T484" i="7"/>
  <c r="C484" i="7"/>
  <c r="U483" i="7"/>
  <c r="T483" i="7"/>
  <c r="C483" i="7"/>
  <c r="U482" i="7"/>
  <c r="T482" i="7"/>
  <c r="C482" i="7"/>
  <c r="U481" i="7"/>
  <c r="T481" i="7"/>
  <c r="C481" i="7"/>
  <c r="U480" i="7"/>
  <c r="T480" i="7"/>
  <c r="C480" i="7"/>
  <c r="U479" i="7"/>
  <c r="T479" i="7"/>
  <c r="C479" i="7"/>
  <c r="U478" i="7"/>
  <c r="T478" i="7"/>
  <c r="C478" i="7"/>
  <c r="U477" i="7"/>
  <c r="T477" i="7"/>
  <c r="C477" i="7"/>
  <c r="U476" i="7"/>
  <c r="T476" i="7"/>
  <c r="C476" i="7"/>
  <c r="U475" i="7"/>
  <c r="T475" i="7"/>
  <c r="C475" i="7"/>
  <c r="U474" i="7"/>
  <c r="T474" i="7"/>
  <c r="C474" i="7"/>
  <c r="U473" i="7"/>
  <c r="T473" i="7"/>
  <c r="C473" i="7"/>
  <c r="U472" i="7"/>
  <c r="T472" i="7"/>
  <c r="C472" i="7"/>
  <c r="U471" i="7"/>
  <c r="T471" i="7"/>
  <c r="C471" i="7"/>
  <c r="U470" i="7"/>
  <c r="T470" i="7"/>
  <c r="C470" i="7"/>
  <c r="U469" i="7"/>
  <c r="T469" i="7"/>
  <c r="C469" i="7"/>
  <c r="U468" i="7"/>
  <c r="T468" i="7"/>
  <c r="C468" i="7"/>
  <c r="U467" i="7"/>
  <c r="T467" i="7"/>
  <c r="C467" i="7"/>
  <c r="U466" i="7"/>
  <c r="T466" i="7"/>
  <c r="C466" i="7"/>
  <c r="U465" i="7"/>
  <c r="T465" i="7"/>
  <c r="C465" i="7"/>
  <c r="U464" i="7"/>
  <c r="T464" i="7"/>
  <c r="C464" i="7"/>
  <c r="U463" i="7"/>
  <c r="T463" i="7"/>
  <c r="C463" i="7"/>
  <c r="U462" i="7"/>
  <c r="T462" i="7"/>
  <c r="C462" i="7"/>
  <c r="U461" i="7"/>
  <c r="T461" i="7"/>
  <c r="C461" i="7"/>
  <c r="U460" i="7"/>
  <c r="T460" i="7"/>
  <c r="C460" i="7"/>
  <c r="U459" i="7"/>
  <c r="T459" i="7"/>
  <c r="C459" i="7"/>
  <c r="U458" i="7"/>
  <c r="T458" i="7"/>
  <c r="C458" i="7"/>
  <c r="U457" i="7"/>
  <c r="T457" i="7"/>
  <c r="C457" i="7"/>
  <c r="U456" i="7"/>
  <c r="T456" i="7"/>
  <c r="C456" i="7"/>
  <c r="U455" i="7"/>
  <c r="T455" i="7"/>
  <c r="C455" i="7"/>
  <c r="U454" i="7"/>
  <c r="T454" i="7"/>
  <c r="C454" i="7"/>
  <c r="U453" i="7"/>
  <c r="T453" i="7"/>
  <c r="C453" i="7"/>
  <c r="U452" i="7"/>
  <c r="T452" i="7"/>
  <c r="C452" i="7"/>
  <c r="U451" i="7"/>
  <c r="T451" i="7"/>
  <c r="C451" i="7"/>
  <c r="U450" i="7"/>
  <c r="T450" i="7"/>
  <c r="C450" i="7"/>
  <c r="U449" i="7"/>
  <c r="T449" i="7"/>
  <c r="C449" i="7"/>
  <c r="U448" i="7"/>
  <c r="T448" i="7"/>
  <c r="C448" i="7"/>
  <c r="U447" i="7"/>
  <c r="T447" i="7"/>
  <c r="C447" i="7"/>
  <c r="U446" i="7"/>
  <c r="T446" i="7"/>
  <c r="C446" i="7"/>
  <c r="U445" i="7"/>
  <c r="T445" i="7"/>
  <c r="C445" i="7"/>
  <c r="U444" i="7"/>
  <c r="T444" i="7"/>
  <c r="C444" i="7"/>
  <c r="U443" i="7"/>
  <c r="T443" i="7"/>
  <c r="C443" i="7"/>
  <c r="U442" i="7"/>
  <c r="T442" i="7"/>
  <c r="C442" i="7"/>
  <c r="U441" i="7"/>
  <c r="T441" i="7"/>
  <c r="C441" i="7"/>
  <c r="U440" i="7"/>
  <c r="T440" i="7"/>
  <c r="C440" i="7"/>
  <c r="U439" i="7"/>
  <c r="T439" i="7"/>
  <c r="C439" i="7"/>
  <c r="U438" i="7"/>
  <c r="T438" i="7"/>
  <c r="C438" i="7"/>
  <c r="U437" i="7"/>
  <c r="T437" i="7"/>
  <c r="C437" i="7"/>
  <c r="U436" i="7"/>
  <c r="T436" i="7"/>
  <c r="C436" i="7"/>
  <c r="U435" i="7"/>
  <c r="T435" i="7"/>
  <c r="C435" i="7"/>
  <c r="U434" i="7"/>
  <c r="T434" i="7"/>
  <c r="C434" i="7"/>
  <c r="U433" i="7"/>
  <c r="T433" i="7"/>
  <c r="C433" i="7"/>
  <c r="U432" i="7"/>
  <c r="T432" i="7"/>
  <c r="C432" i="7"/>
  <c r="U431" i="7"/>
  <c r="T431" i="7"/>
  <c r="C431" i="7"/>
  <c r="U430" i="7"/>
  <c r="T430" i="7"/>
  <c r="C430" i="7"/>
  <c r="U429" i="7"/>
  <c r="T429" i="7"/>
  <c r="C429" i="7"/>
  <c r="U428" i="7"/>
  <c r="T428" i="7"/>
  <c r="C428" i="7"/>
  <c r="U427" i="7"/>
  <c r="T427" i="7"/>
  <c r="C427" i="7"/>
  <c r="U426" i="7"/>
  <c r="T426" i="7"/>
  <c r="C426" i="7"/>
  <c r="U425" i="7"/>
  <c r="T425" i="7"/>
  <c r="C425" i="7"/>
  <c r="U424" i="7"/>
  <c r="T424" i="7"/>
  <c r="C424" i="7"/>
  <c r="U423" i="7"/>
  <c r="T423" i="7"/>
  <c r="C423" i="7"/>
  <c r="U422" i="7"/>
  <c r="T422" i="7"/>
  <c r="C422" i="7"/>
  <c r="U421" i="7"/>
  <c r="T421" i="7"/>
  <c r="C421" i="7"/>
  <c r="U420" i="7"/>
  <c r="T420" i="7"/>
  <c r="C420" i="7"/>
  <c r="U419" i="7"/>
  <c r="T419" i="7"/>
  <c r="C419" i="7"/>
  <c r="U418" i="7"/>
  <c r="T418" i="7"/>
  <c r="C418" i="7"/>
  <c r="U417" i="7"/>
  <c r="T417" i="7"/>
  <c r="C417" i="7"/>
  <c r="U416" i="7"/>
  <c r="T416" i="7"/>
  <c r="C416" i="7"/>
  <c r="U415" i="7"/>
  <c r="T415" i="7"/>
  <c r="C415" i="7"/>
  <c r="U414" i="7"/>
  <c r="T414" i="7"/>
  <c r="C414" i="7"/>
  <c r="U413" i="7"/>
  <c r="T413" i="7"/>
  <c r="C413" i="7"/>
  <c r="U412" i="7"/>
  <c r="T412" i="7"/>
  <c r="C412" i="7"/>
  <c r="U411" i="7"/>
  <c r="T411" i="7"/>
  <c r="C411" i="7"/>
  <c r="U410" i="7"/>
  <c r="T410" i="7"/>
  <c r="C410" i="7"/>
  <c r="U409" i="7"/>
  <c r="T409" i="7"/>
  <c r="C409" i="7"/>
  <c r="U408" i="7"/>
  <c r="T408" i="7"/>
  <c r="C408" i="7"/>
  <c r="U407" i="7"/>
  <c r="T407" i="7"/>
  <c r="C407" i="7"/>
  <c r="U406" i="7"/>
  <c r="T406" i="7"/>
  <c r="C406" i="7"/>
  <c r="U405" i="7"/>
  <c r="T405" i="7"/>
  <c r="C405" i="7"/>
  <c r="U404" i="7"/>
  <c r="T404" i="7"/>
  <c r="C404" i="7"/>
  <c r="U403" i="7"/>
  <c r="T403" i="7"/>
  <c r="C403" i="7"/>
  <c r="U402" i="7"/>
  <c r="T402" i="7"/>
  <c r="C402" i="7"/>
  <c r="U401" i="7"/>
  <c r="T401" i="7"/>
  <c r="C401" i="7"/>
  <c r="U400" i="7"/>
  <c r="T400" i="7"/>
  <c r="C400" i="7"/>
  <c r="U399" i="7"/>
  <c r="T399" i="7"/>
  <c r="C399" i="7"/>
  <c r="U398" i="7"/>
  <c r="T398" i="7"/>
  <c r="C398" i="7"/>
  <c r="U397" i="7"/>
  <c r="T397" i="7"/>
  <c r="C397" i="7"/>
  <c r="U396" i="7"/>
  <c r="T396" i="7"/>
  <c r="C396" i="7"/>
  <c r="U395" i="7"/>
  <c r="T395" i="7"/>
  <c r="C395" i="7"/>
  <c r="U394" i="7"/>
  <c r="T394" i="7"/>
  <c r="C394" i="7"/>
  <c r="U393" i="7"/>
  <c r="T393" i="7"/>
  <c r="C393" i="7"/>
  <c r="U392" i="7"/>
  <c r="T392" i="7"/>
  <c r="C392" i="7"/>
  <c r="U391" i="7"/>
  <c r="T391" i="7"/>
  <c r="C391" i="7"/>
  <c r="U390" i="7"/>
  <c r="T390" i="7"/>
  <c r="C390" i="7"/>
  <c r="U389" i="7"/>
  <c r="T389" i="7"/>
  <c r="C389" i="7"/>
  <c r="U388" i="7"/>
  <c r="T388" i="7"/>
  <c r="C388" i="7"/>
  <c r="U387" i="7"/>
  <c r="T387" i="7"/>
  <c r="C387" i="7"/>
  <c r="U386" i="7"/>
  <c r="T386" i="7"/>
  <c r="C386" i="7"/>
  <c r="U385" i="7"/>
  <c r="T385" i="7"/>
  <c r="C385" i="7"/>
  <c r="U384" i="7"/>
  <c r="T384" i="7"/>
  <c r="C384" i="7"/>
  <c r="U383" i="7"/>
  <c r="T383" i="7"/>
  <c r="C383" i="7"/>
  <c r="U382" i="7"/>
  <c r="T382" i="7"/>
  <c r="C382" i="7"/>
  <c r="U381" i="7"/>
  <c r="T381" i="7"/>
  <c r="C381" i="7"/>
  <c r="U380" i="7"/>
  <c r="T380" i="7"/>
  <c r="C380" i="7"/>
  <c r="U379" i="7"/>
  <c r="T379" i="7"/>
  <c r="C379" i="7"/>
  <c r="U378" i="7"/>
  <c r="T378" i="7"/>
  <c r="C378" i="7"/>
  <c r="U377" i="7"/>
  <c r="T377" i="7"/>
  <c r="C377" i="7"/>
  <c r="U376" i="7"/>
  <c r="T376" i="7"/>
  <c r="C376" i="7"/>
  <c r="U375" i="7"/>
  <c r="T375" i="7"/>
  <c r="C375" i="7"/>
  <c r="U374" i="7"/>
  <c r="T374" i="7"/>
  <c r="C374" i="7"/>
  <c r="U373" i="7"/>
  <c r="T373" i="7"/>
  <c r="C373" i="7"/>
  <c r="U372" i="7"/>
  <c r="T372" i="7"/>
  <c r="C372" i="7"/>
  <c r="U371" i="7"/>
  <c r="T371" i="7"/>
  <c r="C371" i="7"/>
  <c r="U370" i="7"/>
  <c r="T370" i="7"/>
  <c r="C370" i="7"/>
  <c r="U369" i="7"/>
  <c r="T369" i="7"/>
  <c r="C369" i="7"/>
  <c r="U368" i="7"/>
  <c r="T368" i="7"/>
  <c r="C368" i="7"/>
  <c r="U367" i="7"/>
  <c r="T367" i="7"/>
  <c r="C367" i="7"/>
  <c r="U366" i="7"/>
  <c r="T366" i="7"/>
  <c r="C366" i="7"/>
  <c r="U365" i="7"/>
  <c r="T365" i="7"/>
  <c r="C365" i="7"/>
  <c r="U364" i="7"/>
  <c r="T364" i="7"/>
  <c r="C364" i="7"/>
  <c r="U363" i="7"/>
  <c r="T363" i="7"/>
  <c r="C363" i="7"/>
  <c r="U362" i="7"/>
  <c r="T362" i="7"/>
  <c r="C362" i="7"/>
  <c r="U361" i="7"/>
  <c r="T361" i="7"/>
  <c r="C361" i="7"/>
  <c r="U360" i="7"/>
  <c r="T360" i="7"/>
  <c r="C360" i="7"/>
  <c r="U359" i="7"/>
  <c r="T359" i="7"/>
  <c r="C359" i="7"/>
  <c r="U358" i="7"/>
  <c r="T358" i="7"/>
  <c r="C358" i="7"/>
  <c r="U357" i="7"/>
  <c r="T357" i="7"/>
  <c r="C357" i="7"/>
  <c r="U356" i="7"/>
  <c r="T356" i="7"/>
  <c r="C356" i="7"/>
  <c r="U355" i="7"/>
  <c r="T355" i="7"/>
  <c r="C355" i="7"/>
  <c r="U354" i="7"/>
  <c r="T354" i="7"/>
  <c r="C354" i="7"/>
  <c r="U353" i="7"/>
  <c r="T353" i="7"/>
  <c r="C353" i="7"/>
  <c r="U352" i="7"/>
  <c r="T352" i="7"/>
  <c r="C352" i="7"/>
  <c r="U351" i="7"/>
  <c r="T351" i="7"/>
  <c r="C351" i="7"/>
  <c r="U350" i="7"/>
  <c r="T350" i="7"/>
  <c r="C350" i="7"/>
  <c r="U349" i="7"/>
  <c r="T349" i="7"/>
  <c r="C349" i="7"/>
  <c r="U348" i="7"/>
  <c r="T348" i="7"/>
  <c r="C348" i="7"/>
  <c r="U347" i="7"/>
  <c r="T347" i="7"/>
  <c r="C347" i="7"/>
  <c r="U346" i="7"/>
  <c r="T346" i="7"/>
  <c r="C346" i="7"/>
  <c r="U345" i="7"/>
  <c r="T345" i="7"/>
  <c r="C345" i="7"/>
  <c r="U344" i="7"/>
  <c r="T344" i="7"/>
  <c r="C344" i="7"/>
  <c r="U343" i="7"/>
  <c r="T343" i="7"/>
  <c r="C343" i="7"/>
  <c r="U342" i="7"/>
  <c r="T342" i="7"/>
  <c r="C342" i="7"/>
  <c r="U341" i="7"/>
  <c r="T341" i="7"/>
  <c r="C341" i="7"/>
  <c r="U340" i="7"/>
  <c r="T340" i="7"/>
  <c r="C340" i="7"/>
  <c r="U339" i="7"/>
  <c r="T339" i="7"/>
  <c r="C339" i="7"/>
  <c r="U338" i="7"/>
  <c r="T338" i="7"/>
  <c r="C338" i="7"/>
  <c r="U337" i="7"/>
  <c r="T337" i="7"/>
  <c r="C337" i="7"/>
  <c r="U336" i="7"/>
  <c r="T336" i="7"/>
  <c r="C336" i="7"/>
  <c r="U335" i="7"/>
  <c r="T335" i="7"/>
  <c r="C335" i="7"/>
  <c r="U334" i="7"/>
  <c r="T334" i="7"/>
  <c r="C334" i="7"/>
  <c r="U333" i="7"/>
  <c r="T333" i="7"/>
  <c r="C333" i="7"/>
  <c r="U332" i="7"/>
  <c r="T332" i="7"/>
  <c r="C332" i="7"/>
  <c r="U331" i="7"/>
  <c r="T331" i="7"/>
  <c r="C331" i="7"/>
  <c r="U330" i="7"/>
  <c r="T330" i="7"/>
  <c r="C330" i="7"/>
  <c r="U329" i="7"/>
  <c r="T329" i="7"/>
  <c r="C329" i="7"/>
  <c r="U328" i="7"/>
  <c r="T328" i="7"/>
  <c r="C328" i="7"/>
  <c r="U327" i="7"/>
  <c r="T327" i="7"/>
  <c r="C327" i="7"/>
  <c r="U326" i="7"/>
  <c r="T326" i="7"/>
  <c r="C326" i="7"/>
  <c r="U325" i="7"/>
  <c r="T325" i="7"/>
  <c r="C325" i="7"/>
  <c r="U324" i="7"/>
  <c r="T324" i="7"/>
  <c r="C324" i="7"/>
  <c r="U323" i="7"/>
  <c r="T323" i="7"/>
  <c r="C323" i="7"/>
  <c r="U322" i="7"/>
  <c r="T322" i="7"/>
  <c r="C322" i="7"/>
  <c r="U321" i="7"/>
  <c r="T321" i="7"/>
  <c r="C321" i="7"/>
  <c r="U320" i="7"/>
  <c r="T320" i="7"/>
  <c r="C320" i="7"/>
  <c r="U319" i="7"/>
  <c r="T319" i="7"/>
  <c r="C319" i="7"/>
  <c r="U318" i="7"/>
  <c r="T318" i="7"/>
  <c r="C318" i="7"/>
  <c r="U317" i="7"/>
  <c r="T317" i="7"/>
  <c r="C317" i="7"/>
  <c r="U316" i="7"/>
  <c r="T316" i="7"/>
  <c r="C316" i="7"/>
  <c r="U315" i="7"/>
  <c r="T315" i="7"/>
  <c r="C315" i="7"/>
  <c r="U314" i="7"/>
  <c r="T314" i="7"/>
  <c r="C314" i="7"/>
  <c r="U313" i="7"/>
  <c r="T313" i="7"/>
  <c r="C313" i="7"/>
  <c r="U312" i="7"/>
  <c r="T312" i="7"/>
  <c r="C312" i="7"/>
  <c r="U311" i="7"/>
  <c r="T311" i="7"/>
  <c r="C311" i="7"/>
  <c r="U310" i="7"/>
  <c r="T310" i="7"/>
  <c r="C310" i="7"/>
  <c r="U309" i="7"/>
  <c r="T309" i="7"/>
  <c r="C309" i="7"/>
  <c r="U308" i="7"/>
  <c r="T308" i="7"/>
  <c r="C308" i="7"/>
  <c r="U307" i="7"/>
  <c r="T307" i="7"/>
  <c r="C307" i="7"/>
  <c r="U306" i="7"/>
  <c r="T306" i="7"/>
  <c r="C306" i="7"/>
  <c r="U305" i="7"/>
  <c r="T305" i="7"/>
  <c r="C305" i="7"/>
  <c r="U304" i="7"/>
  <c r="T304" i="7"/>
  <c r="C304" i="7"/>
  <c r="U303" i="7"/>
  <c r="T303" i="7"/>
  <c r="C303" i="7"/>
  <c r="U302" i="7"/>
  <c r="T302" i="7"/>
  <c r="C302" i="7"/>
  <c r="U301" i="7"/>
  <c r="T301" i="7"/>
  <c r="C301" i="7"/>
  <c r="U300" i="7"/>
  <c r="T300" i="7"/>
  <c r="C300" i="7"/>
  <c r="U299" i="7"/>
  <c r="T299" i="7"/>
  <c r="C299" i="7"/>
  <c r="U298" i="7"/>
  <c r="T298" i="7"/>
  <c r="C298" i="7"/>
  <c r="U297" i="7"/>
  <c r="T297" i="7"/>
  <c r="C297" i="7"/>
  <c r="U296" i="7"/>
  <c r="T296" i="7"/>
  <c r="C296" i="7"/>
  <c r="U295" i="7"/>
  <c r="T295" i="7"/>
  <c r="C295" i="7"/>
  <c r="U294" i="7"/>
  <c r="T294" i="7"/>
  <c r="C294" i="7"/>
  <c r="U293" i="7"/>
  <c r="T293" i="7"/>
  <c r="C293" i="7"/>
  <c r="U292" i="7"/>
  <c r="T292" i="7"/>
  <c r="C292" i="7"/>
  <c r="U291" i="7"/>
  <c r="T291" i="7"/>
  <c r="C291" i="7"/>
  <c r="U290" i="7"/>
  <c r="T290" i="7"/>
  <c r="C290" i="7"/>
  <c r="U289" i="7"/>
  <c r="T289" i="7"/>
  <c r="C289" i="7"/>
  <c r="U288" i="7"/>
  <c r="T288" i="7"/>
  <c r="C288" i="7"/>
  <c r="U287" i="7"/>
  <c r="T287" i="7"/>
  <c r="C287" i="7"/>
  <c r="U286" i="7"/>
  <c r="T286" i="7"/>
  <c r="C286" i="7"/>
  <c r="U285" i="7"/>
  <c r="T285" i="7"/>
  <c r="C285" i="7"/>
  <c r="U284" i="7"/>
  <c r="T284" i="7"/>
  <c r="C284" i="7"/>
  <c r="U283" i="7"/>
  <c r="T283" i="7"/>
  <c r="C283" i="7"/>
  <c r="U282" i="7"/>
  <c r="T282" i="7"/>
  <c r="C282" i="7"/>
  <c r="U281" i="7"/>
  <c r="T281" i="7"/>
  <c r="C281" i="7"/>
  <c r="U280" i="7"/>
  <c r="T280" i="7"/>
  <c r="C280" i="7"/>
  <c r="U279" i="7"/>
  <c r="T279" i="7"/>
  <c r="C279" i="7"/>
  <c r="U278" i="7"/>
  <c r="T278" i="7"/>
  <c r="C278" i="7"/>
  <c r="U277" i="7"/>
  <c r="T277" i="7"/>
  <c r="C277" i="7"/>
  <c r="U276" i="7"/>
  <c r="T276" i="7"/>
  <c r="C276" i="7"/>
  <c r="U275" i="7"/>
  <c r="T275" i="7"/>
  <c r="C275" i="7"/>
  <c r="U274" i="7"/>
  <c r="T274" i="7"/>
  <c r="C274" i="7"/>
  <c r="U273" i="7"/>
  <c r="T273" i="7"/>
  <c r="C273" i="7"/>
  <c r="U272" i="7"/>
  <c r="T272" i="7"/>
  <c r="C272" i="7"/>
  <c r="U271" i="7"/>
  <c r="T271" i="7"/>
  <c r="C271" i="7"/>
  <c r="U270" i="7"/>
  <c r="T270" i="7"/>
  <c r="C270" i="7"/>
  <c r="U269" i="7"/>
  <c r="T269" i="7"/>
  <c r="C269" i="7"/>
  <c r="U268" i="7"/>
  <c r="T268" i="7"/>
  <c r="C268" i="7"/>
  <c r="U267" i="7"/>
  <c r="T267" i="7"/>
  <c r="C267" i="7"/>
  <c r="U266" i="7"/>
  <c r="T266" i="7"/>
  <c r="C266" i="7"/>
  <c r="U265" i="7"/>
  <c r="T265" i="7"/>
  <c r="C265" i="7"/>
  <c r="U264" i="7"/>
  <c r="T264" i="7"/>
  <c r="C264" i="7"/>
  <c r="U263" i="7"/>
  <c r="T263" i="7"/>
  <c r="C263" i="7"/>
  <c r="U262" i="7"/>
  <c r="T262" i="7"/>
  <c r="C262" i="7"/>
  <c r="U261" i="7"/>
  <c r="T261" i="7"/>
  <c r="C261" i="7"/>
  <c r="U260" i="7"/>
  <c r="T260" i="7"/>
  <c r="C260" i="7"/>
  <c r="U259" i="7"/>
  <c r="T259" i="7"/>
  <c r="C259" i="7"/>
  <c r="U258" i="7"/>
  <c r="T258" i="7"/>
  <c r="C258" i="7"/>
  <c r="U257" i="7"/>
  <c r="T257" i="7"/>
  <c r="C257" i="7"/>
  <c r="U256" i="7"/>
  <c r="T256" i="7"/>
  <c r="C256" i="7"/>
  <c r="U255" i="7"/>
  <c r="T255" i="7"/>
  <c r="C255" i="7"/>
  <c r="U254" i="7"/>
  <c r="T254" i="7"/>
  <c r="C254" i="7"/>
  <c r="U253" i="7"/>
  <c r="T253" i="7"/>
  <c r="C253" i="7"/>
  <c r="U252" i="7"/>
  <c r="T252" i="7"/>
  <c r="C252" i="7"/>
  <c r="U251" i="7"/>
  <c r="T251" i="7"/>
  <c r="C251" i="7"/>
  <c r="U250" i="7"/>
  <c r="T250" i="7"/>
  <c r="C250" i="7"/>
  <c r="U249" i="7"/>
  <c r="T249" i="7"/>
  <c r="C249" i="7"/>
  <c r="U248" i="7"/>
  <c r="T248" i="7"/>
  <c r="C248" i="7"/>
  <c r="U247" i="7"/>
  <c r="T247" i="7"/>
  <c r="C247" i="7"/>
  <c r="U246" i="7"/>
  <c r="T246" i="7"/>
  <c r="C246" i="7"/>
  <c r="U245" i="7"/>
  <c r="T245" i="7"/>
  <c r="C245" i="7"/>
  <c r="U244" i="7"/>
  <c r="T244" i="7"/>
  <c r="C244" i="7"/>
  <c r="U243" i="7"/>
  <c r="T243" i="7"/>
  <c r="C243" i="7"/>
  <c r="U242" i="7"/>
  <c r="T242" i="7"/>
  <c r="C242" i="7"/>
  <c r="U241" i="7"/>
  <c r="T241" i="7"/>
  <c r="C241" i="7"/>
  <c r="U240" i="7"/>
  <c r="T240" i="7"/>
  <c r="C240" i="7"/>
  <c r="U239" i="7"/>
  <c r="T239" i="7"/>
  <c r="C239" i="7"/>
  <c r="U238" i="7"/>
  <c r="T238" i="7"/>
  <c r="C238" i="7"/>
  <c r="U237" i="7"/>
  <c r="T237" i="7"/>
  <c r="C237" i="7"/>
  <c r="U236" i="7"/>
  <c r="T236" i="7"/>
  <c r="C236" i="7"/>
  <c r="U235" i="7"/>
  <c r="T235" i="7"/>
  <c r="C235" i="7"/>
  <c r="U234" i="7"/>
  <c r="T234" i="7"/>
  <c r="C234" i="7"/>
  <c r="U233" i="7"/>
  <c r="T233" i="7"/>
  <c r="C233" i="7"/>
  <c r="U232" i="7"/>
  <c r="T232" i="7"/>
  <c r="C232" i="7"/>
  <c r="U231" i="7"/>
  <c r="T231" i="7"/>
  <c r="C231" i="7"/>
  <c r="U230" i="7"/>
  <c r="T230" i="7"/>
  <c r="C230" i="7"/>
  <c r="U229" i="7"/>
  <c r="T229" i="7"/>
  <c r="C229" i="7"/>
  <c r="U228" i="7"/>
  <c r="T228" i="7"/>
  <c r="C228" i="7"/>
  <c r="U227" i="7"/>
  <c r="T227" i="7"/>
  <c r="C227" i="7"/>
  <c r="U226" i="7"/>
  <c r="T226" i="7"/>
  <c r="C226" i="7"/>
  <c r="U225" i="7"/>
  <c r="T225" i="7"/>
  <c r="C225" i="7"/>
  <c r="U224" i="7"/>
  <c r="T224" i="7"/>
  <c r="C224" i="7"/>
  <c r="U223" i="7"/>
  <c r="T223" i="7"/>
  <c r="C223" i="7"/>
  <c r="U222" i="7"/>
  <c r="T222" i="7"/>
  <c r="C222" i="7"/>
  <c r="U221" i="7"/>
  <c r="T221" i="7"/>
  <c r="C221" i="7"/>
  <c r="U220" i="7"/>
  <c r="T220" i="7"/>
  <c r="C220" i="7"/>
  <c r="U219" i="7"/>
  <c r="T219" i="7"/>
  <c r="C219" i="7"/>
  <c r="U218" i="7"/>
  <c r="T218" i="7"/>
  <c r="C218" i="7"/>
  <c r="U217" i="7"/>
  <c r="T217" i="7"/>
  <c r="C217" i="7"/>
  <c r="U216" i="7"/>
  <c r="T216" i="7"/>
  <c r="C216" i="7"/>
  <c r="U215" i="7"/>
  <c r="T215" i="7"/>
  <c r="C215" i="7"/>
  <c r="U214" i="7"/>
  <c r="T214" i="7"/>
  <c r="C214" i="7"/>
  <c r="U213" i="7"/>
  <c r="T213" i="7"/>
  <c r="C213" i="7"/>
  <c r="U212" i="7"/>
  <c r="T212" i="7"/>
  <c r="C212" i="7"/>
  <c r="U211" i="7"/>
  <c r="T211" i="7"/>
  <c r="C211" i="7"/>
  <c r="U210" i="7"/>
  <c r="T210" i="7"/>
  <c r="C210" i="7"/>
  <c r="U209" i="7"/>
  <c r="T209" i="7"/>
  <c r="C209" i="7"/>
  <c r="U208" i="7"/>
  <c r="T208" i="7"/>
  <c r="C208" i="7"/>
  <c r="U207" i="7"/>
  <c r="T207" i="7"/>
  <c r="C207" i="7"/>
  <c r="U206" i="7"/>
  <c r="T206" i="7"/>
  <c r="C206" i="7"/>
  <c r="U205" i="7"/>
  <c r="T205" i="7"/>
  <c r="C205" i="7"/>
  <c r="U204" i="7"/>
  <c r="T204" i="7"/>
  <c r="C204" i="7"/>
  <c r="U203" i="7"/>
  <c r="T203" i="7"/>
  <c r="C203" i="7"/>
  <c r="U202" i="7"/>
  <c r="T202" i="7"/>
  <c r="C202" i="7"/>
  <c r="U201" i="7"/>
  <c r="T201" i="7"/>
  <c r="C201" i="7"/>
  <c r="U200" i="7"/>
  <c r="T200" i="7"/>
  <c r="C200" i="7"/>
  <c r="U199" i="7"/>
  <c r="T199" i="7"/>
  <c r="C199" i="7"/>
  <c r="U198" i="7"/>
  <c r="T198" i="7"/>
  <c r="C198" i="7"/>
  <c r="U197" i="7"/>
  <c r="T197" i="7"/>
  <c r="C197" i="7"/>
  <c r="U196" i="7"/>
  <c r="T196" i="7"/>
  <c r="C196" i="7"/>
  <c r="U195" i="7"/>
  <c r="T195" i="7"/>
  <c r="C195" i="7"/>
  <c r="U194" i="7"/>
  <c r="T194" i="7"/>
  <c r="C194" i="7"/>
  <c r="U193" i="7"/>
  <c r="T193" i="7"/>
  <c r="C193" i="7"/>
  <c r="U192" i="7"/>
  <c r="T192" i="7"/>
  <c r="C192" i="7"/>
  <c r="U191" i="7"/>
  <c r="T191" i="7"/>
  <c r="C191" i="7"/>
  <c r="U190" i="7"/>
  <c r="T190" i="7"/>
  <c r="C190" i="7"/>
  <c r="U189" i="7"/>
  <c r="T189" i="7"/>
  <c r="C189" i="7"/>
  <c r="U188" i="7"/>
  <c r="T188" i="7"/>
  <c r="C188" i="7"/>
  <c r="U187" i="7"/>
  <c r="T187" i="7"/>
  <c r="C187" i="7"/>
  <c r="U186" i="7"/>
  <c r="T186" i="7"/>
  <c r="C186" i="7"/>
  <c r="U185" i="7"/>
  <c r="T185" i="7"/>
  <c r="C185" i="7"/>
  <c r="U184" i="7"/>
  <c r="T184" i="7"/>
  <c r="C184" i="7"/>
  <c r="U183" i="7"/>
  <c r="T183" i="7"/>
  <c r="C183" i="7"/>
  <c r="U182" i="7"/>
  <c r="T182" i="7"/>
  <c r="C182" i="7"/>
  <c r="U181" i="7"/>
  <c r="T181" i="7"/>
  <c r="C181" i="7"/>
  <c r="U180" i="7"/>
  <c r="T180" i="7"/>
  <c r="C180" i="7"/>
  <c r="U179" i="7"/>
  <c r="T179" i="7"/>
  <c r="C179" i="7"/>
  <c r="U178" i="7"/>
  <c r="T178" i="7"/>
  <c r="C178" i="7"/>
  <c r="U177" i="7"/>
  <c r="T177" i="7"/>
  <c r="C177" i="7"/>
  <c r="U176" i="7"/>
  <c r="T176" i="7"/>
  <c r="C176" i="7"/>
  <c r="U175" i="7"/>
  <c r="T175" i="7"/>
  <c r="C175" i="7"/>
  <c r="U174" i="7"/>
  <c r="T174" i="7"/>
  <c r="C174" i="7"/>
  <c r="U173" i="7"/>
  <c r="T173" i="7"/>
  <c r="C173" i="7"/>
  <c r="U172" i="7"/>
  <c r="T172" i="7"/>
  <c r="C172" i="7"/>
  <c r="U171" i="7"/>
  <c r="T171" i="7"/>
  <c r="C171" i="7"/>
  <c r="U170" i="7"/>
  <c r="T170" i="7"/>
  <c r="C170" i="7"/>
  <c r="U169" i="7"/>
  <c r="T169" i="7"/>
  <c r="C169" i="7"/>
  <c r="U168" i="7"/>
  <c r="T168" i="7"/>
  <c r="C168" i="7"/>
  <c r="U167" i="7"/>
  <c r="T167" i="7"/>
  <c r="C167" i="7"/>
  <c r="U166" i="7"/>
  <c r="T166" i="7"/>
  <c r="C166" i="7"/>
  <c r="U165" i="7"/>
  <c r="T165" i="7"/>
  <c r="C165" i="7"/>
  <c r="U164" i="7"/>
  <c r="T164" i="7"/>
  <c r="C164" i="7"/>
  <c r="U163" i="7"/>
  <c r="T163" i="7"/>
  <c r="C163" i="7"/>
  <c r="U162" i="7"/>
  <c r="T162" i="7"/>
  <c r="C162" i="7"/>
  <c r="U161" i="7"/>
  <c r="T161" i="7"/>
  <c r="C161" i="7"/>
  <c r="U160" i="7"/>
  <c r="T160" i="7"/>
  <c r="C160" i="7"/>
  <c r="U159" i="7"/>
  <c r="T159" i="7"/>
  <c r="C159" i="7"/>
  <c r="U158" i="7"/>
  <c r="T158" i="7"/>
  <c r="C158" i="7"/>
  <c r="U157" i="7"/>
  <c r="T157" i="7"/>
  <c r="C157" i="7"/>
  <c r="U156" i="7"/>
  <c r="T156" i="7"/>
  <c r="C156" i="7"/>
  <c r="U155" i="7"/>
  <c r="T155" i="7"/>
  <c r="C155" i="7"/>
  <c r="U154" i="7"/>
  <c r="T154" i="7"/>
  <c r="C154" i="7"/>
  <c r="U153" i="7"/>
  <c r="T153" i="7"/>
  <c r="C153" i="7"/>
  <c r="U152" i="7"/>
  <c r="T152" i="7"/>
  <c r="C152" i="7"/>
  <c r="U151" i="7"/>
  <c r="T151" i="7"/>
  <c r="C151" i="7"/>
  <c r="U150" i="7"/>
  <c r="T150" i="7"/>
  <c r="C150" i="7"/>
  <c r="U149" i="7"/>
  <c r="T149" i="7"/>
  <c r="C149" i="7"/>
  <c r="U148" i="7"/>
  <c r="T148" i="7"/>
  <c r="C148" i="7"/>
  <c r="U147" i="7"/>
  <c r="T147" i="7"/>
  <c r="C147" i="7"/>
  <c r="U146" i="7"/>
  <c r="T146" i="7"/>
  <c r="C146" i="7"/>
  <c r="U145" i="7"/>
  <c r="T145" i="7"/>
  <c r="C145" i="7"/>
  <c r="U144" i="7"/>
  <c r="T144" i="7"/>
  <c r="C144" i="7"/>
  <c r="U143" i="7"/>
  <c r="T143" i="7"/>
  <c r="C143" i="7"/>
  <c r="U142" i="7"/>
  <c r="T142" i="7"/>
  <c r="C142" i="7"/>
  <c r="U141" i="7"/>
  <c r="T141" i="7"/>
  <c r="C141" i="7"/>
  <c r="U140" i="7"/>
  <c r="T140" i="7"/>
  <c r="C140" i="7"/>
  <c r="U139" i="7"/>
  <c r="T139" i="7"/>
  <c r="C139" i="7"/>
  <c r="U138" i="7"/>
  <c r="T138" i="7"/>
  <c r="C138" i="7"/>
  <c r="U137" i="7"/>
  <c r="T137" i="7"/>
  <c r="C137" i="7"/>
  <c r="U136" i="7"/>
  <c r="T136" i="7"/>
  <c r="C136" i="7"/>
  <c r="U135" i="7"/>
  <c r="T135" i="7"/>
  <c r="C135" i="7"/>
  <c r="U134" i="7"/>
  <c r="T134" i="7"/>
  <c r="C134" i="7"/>
  <c r="U133" i="7"/>
  <c r="T133" i="7"/>
  <c r="C133" i="7"/>
  <c r="U132" i="7"/>
  <c r="T132" i="7"/>
  <c r="C132" i="7"/>
  <c r="U131" i="7"/>
  <c r="T131" i="7"/>
  <c r="C131" i="7"/>
  <c r="U130" i="7"/>
  <c r="T130" i="7"/>
  <c r="C130" i="7"/>
  <c r="U129" i="7"/>
  <c r="T129" i="7"/>
  <c r="C129" i="7"/>
  <c r="U128" i="7"/>
  <c r="T128" i="7"/>
  <c r="C128" i="7"/>
  <c r="U127" i="7"/>
  <c r="T127" i="7"/>
  <c r="C127" i="7"/>
  <c r="U126" i="7"/>
  <c r="T126" i="7"/>
  <c r="C126" i="7"/>
  <c r="U125" i="7"/>
  <c r="T125" i="7"/>
  <c r="C125" i="7"/>
  <c r="U124" i="7"/>
  <c r="T124" i="7"/>
  <c r="C124" i="7"/>
  <c r="U123" i="7"/>
  <c r="T123" i="7"/>
  <c r="C123" i="7"/>
  <c r="U122" i="7"/>
  <c r="T122" i="7"/>
  <c r="C122" i="7"/>
  <c r="U121" i="7"/>
  <c r="T121" i="7"/>
  <c r="C121" i="7"/>
  <c r="U120" i="7"/>
  <c r="T120" i="7"/>
  <c r="C120" i="7"/>
  <c r="U119" i="7"/>
  <c r="T119" i="7"/>
  <c r="C119" i="7"/>
  <c r="U118" i="7"/>
  <c r="T118" i="7"/>
  <c r="C118" i="7"/>
  <c r="U117" i="7"/>
  <c r="T117" i="7"/>
  <c r="C117" i="7"/>
  <c r="U116" i="7"/>
  <c r="T116" i="7"/>
  <c r="C116" i="7"/>
  <c r="U115" i="7"/>
  <c r="T115" i="7"/>
  <c r="C115" i="7"/>
  <c r="U114" i="7"/>
  <c r="T114" i="7"/>
  <c r="C114" i="7"/>
  <c r="U113" i="7"/>
  <c r="T113" i="7"/>
  <c r="C113" i="7"/>
  <c r="U112" i="7"/>
  <c r="T112" i="7"/>
  <c r="C112" i="7"/>
  <c r="U111" i="7"/>
  <c r="T111" i="7"/>
  <c r="C111" i="7"/>
  <c r="U110" i="7"/>
  <c r="T110" i="7"/>
  <c r="C110" i="7"/>
  <c r="U109" i="7"/>
  <c r="T109" i="7"/>
  <c r="C109" i="7"/>
  <c r="U108" i="7"/>
  <c r="T108" i="7"/>
  <c r="C108" i="7"/>
  <c r="U107" i="7"/>
  <c r="T107" i="7"/>
  <c r="C107" i="7"/>
  <c r="U106" i="7"/>
  <c r="T106" i="7"/>
  <c r="C106" i="7"/>
  <c r="U105" i="7"/>
  <c r="T105" i="7"/>
  <c r="C105" i="7"/>
  <c r="U104" i="7"/>
  <c r="T104" i="7"/>
  <c r="C104" i="7"/>
  <c r="U103" i="7"/>
  <c r="T103" i="7"/>
  <c r="C103" i="7"/>
  <c r="U102" i="7"/>
  <c r="T102" i="7"/>
  <c r="C102" i="7"/>
  <c r="U101" i="7"/>
  <c r="T101" i="7"/>
  <c r="C101" i="7"/>
  <c r="U100" i="7"/>
  <c r="T100" i="7"/>
  <c r="C100" i="7"/>
  <c r="U99" i="7"/>
  <c r="T99" i="7"/>
  <c r="C99" i="7"/>
  <c r="U98" i="7"/>
  <c r="T98" i="7"/>
  <c r="C98" i="7"/>
  <c r="U97" i="7"/>
  <c r="T97" i="7"/>
  <c r="C97" i="7"/>
  <c r="U96" i="7"/>
  <c r="T96" i="7"/>
  <c r="C96" i="7"/>
  <c r="U95" i="7"/>
  <c r="T95" i="7"/>
  <c r="C95" i="7"/>
  <c r="U94" i="7"/>
  <c r="T94" i="7"/>
  <c r="C94" i="7"/>
  <c r="U93" i="7"/>
  <c r="T93" i="7"/>
  <c r="C93" i="7"/>
  <c r="U92" i="7"/>
  <c r="T92" i="7"/>
  <c r="C92" i="7"/>
  <c r="U91" i="7"/>
  <c r="T91" i="7"/>
  <c r="C91" i="7"/>
  <c r="U90" i="7"/>
  <c r="T90" i="7"/>
  <c r="C90" i="7"/>
  <c r="U89" i="7"/>
  <c r="T89" i="7"/>
  <c r="C89" i="7"/>
  <c r="U88" i="7"/>
  <c r="T88" i="7"/>
  <c r="C88" i="7"/>
  <c r="U87" i="7"/>
  <c r="T87" i="7"/>
  <c r="C87" i="7"/>
  <c r="U86" i="7"/>
  <c r="T86" i="7"/>
  <c r="C86" i="7"/>
  <c r="U85" i="7"/>
  <c r="T85" i="7"/>
  <c r="C85" i="7"/>
  <c r="U84" i="7"/>
  <c r="T84" i="7"/>
  <c r="C84" i="7"/>
  <c r="U83" i="7"/>
  <c r="T83" i="7"/>
  <c r="C83" i="7"/>
  <c r="U82" i="7"/>
  <c r="T82" i="7"/>
  <c r="C82" i="7"/>
  <c r="U81" i="7"/>
  <c r="T81" i="7"/>
  <c r="C81" i="7"/>
  <c r="U80" i="7"/>
  <c r="T80" i="7"/>
  <c r="C80" i="7"/>
  <c r="U79" i="7"/>
  <c r="T79" i="7"/>
  <c r="C79" i="7"/>
  <c r="U78" i="7"/>
  <c r="T78" i="7"/>
  <c r="C78" i="7"/>
  <c r="U77" i="7"/>
  <c r="T77" i="7"/>
  <c r="C77" i="7"/>
  <c r="U76" i="7"/>
  <c r="T76" i="7"/>
  <c r="C76" i="7"/>
  <c r="U75" i="7"/>
  <c r="T75" i="7"/>
  <c r="C75" i="7"/>
  <c r="U74" i="7"/>
  <c r="T74" i="7"/>
  <c r="C74" i="7"/>
  <c r="U73" i="7"/>
  <c r="T73" i="7"/>
  <c r="C73" i="7"/>
  <c r="U72" i="7"/>
  <c r="T72" i="7"/>
  <c r="C72" i="7"/>
  <c r="U71" i="7"/>
  <c r="T71" i="7"/>
  <c r="C71" i="7"/>
  <c r="U70" i="7"/>
  <c r="T70" i="7"/>
  <c r="C70" i="7"/>
  <c r="U69" i="7"/>
  <c r="T69" i="7"/>
  <c r="C69" i="7"/>
  <c r="U68" i="7"/>
  <c r="T68" i="7"/>
  <c r="C68" i="7"/>
  <c r="U67" i="7"/>
  <c r="T67" i="7"/>
  <c r="C67" i="7"/>
  <c r="U66" i="7"/>
  <c r="T66" i="7"/>
  <c r="C66" i="7"/>
  <c r="U65" i="7"/>
  <c r="T65" i="7"/>
  <c r="C65" i="7"/>
  <c r="U64" i="7"/>
  <c r="T64" i="7"/>
  <c r="C64" i="7"/>
  <c r="U63" i="7"/>
  <c r="T63" i="7"/>
  <c r="C63" i="7"/>
  <c r="U62" i="7"/>
  <c r="T62" i="7"/>
  <c r="C62" i="7"/>
  <c r="U61" i="7"/>
  <c r="T61" i="7"/>
  <c r="C61" i="7"/>
  <c r="U60" i="7"/>
  <c r="T60" i="7"/>
  <c r="C60" i="7"/>
  <c r="U59" i="7"/>
  <c r="T59" i="7"/>
  <c r="C59" i="7"/>
  <c r="U58" i="7"/>
  <c r="T58" i="7"/>
  <c r="C58" i="7"/>
  <c r="U57" i="7"/>
  <c r="T57" i="7"/>
  <c r="C57" i="7"/>
  <c r="U56" i="7"/>
  <c r="T56" i="7"/>
  <c r="C56" i="7"/>
  <c r="U55" i="7"/>
  <c r="T55" i="7"/>
  <c r="C55" i="7"/>
  <c r="U54" i="7"/>
  <c r="T54" i="7"/>
  <c r="C54" i="7"/>
  <c r="U53" i="7"/>
  <c r="T53" i="7"/>
  <c r="C53" i="7"/>
  <c r="U52" i="7"/>
  <c r="T52" i="7"/>
  <c r="C52" i="7"/>
  <c r="U51" i="7"/>
  <c r="T51" i="7"/>
  <c r="C51" i="7"/>
  <c r="U50" i="7"/>
  <c r="T50" i="7"/>
  <c r="C50" i="7"/>
  <c r="U49" i="7"/>
  <c r="T49" i="7"/>
  <c r="C49" i="7"/>
  <c r="U48" i="7"/>
  <c r="T48" i="7"/>
  <c r="C48" i="7"/>
  <c r="U47" i="7"/>
  <c r="T47" i="7"/>
  <c r="C47" i="7"/>
  <c r="U46" i="7"/>
  <c r="T46" i="7"/>
  <c r="C46" i="7"/>
  <c r="U45" i="7"/>
  <c r="T45" i="7"/>
  <c r="C45" i="7"/>
  <c r="U44" i="7"/>
  <c r="T44" i="7"/>
  <c r="C44" i="7"/>
  <c r="U43" i="7"/>
  <c r="T43" i="7"/>
  <c r="C43" i="7"/>
  <c r="U42" i="7"/>
  <c r="T42" i="7"/>
  <c r="C42" i="7"/>
  <c r="U41" i="7"/>
  <c r="T41" i="7"/>
  <c r="C41" i="7"/>
  <c r="U40" i="7"/>
  <c r="T40" i="7"/>
  <c r="C40" i="7"/>
  <c r="U39" i="7"/>
  <c r="T39" i="7"/>
  <c r="C39" i="7"/>
  <c r="U38" i="7"/>
  <c r="T38" i="7"/>
  <c r="C38" i="7"/>
  <c r="U37" i="7"/>
  <c r="T37" i="7"/>
  <c r="C37" i="7"/>
  <c r="U36" i="7"/>
  <c r="T36" i="7"/>
  <c r="C36" i="7"/>
  <c r="U35" i="7"/>
  <c r="T35" i="7"/>
  <c r="C35" i="7"/>
  <c r="U34" i="7"/>
  <c r="T34" i="7"/>
  <c r="C34" i="7"/>
  <c r="U33" i="7"/>
  <c r="T33" i="7"/>
  <c r="C33" i="7"/>
  <c r="U32" i="7"/>
  <c r="T32" i="7"/>
  <c r="C32" i="7"/>
  <c r="U31" i="7"/>
  <c r="T31" i="7"/>
  <c r="C31" i="7"/>
  <c r="U30" i="7"/>
  <c r="T30" i="7"/>
  <c r="C30" i="7"/>
  <c r="U29" i="7"/>
  <c r="T29" i="7"/>
  <c r="C29" i="7"/>
  <c r="U28" i="7"/>
  <c r="T28" i="7"/>
  <c r="C28" i="7"/>
  <c r="U27" i="7"/>
  <c r="T27" i="7"/>
  <c r="C27" i="7"/>
  <c r="U26" i="7"/>
  <c r="T26" i="7"/>
  <c r="C26" i="7"/>
  <c r="U25" i="7"/>
  <c r="T25" i="7"/>
  <c r="C25" i="7"/>
  <c r="U24" i="7"/>
  <c r="T24" i="7"/>
  <c r="P24" i="7"/>
  <c r="C24" i="7"/>
  <c r="U23" i="7"/>
  <c r="T23" i="7"/>
  <c r="P23" i="7"/>
  <c r="C23" i="7"/>
  <c r="U22" i="7"/>
  <c r="T22" i="7"/>
  <c r="P22" i="7"/>
  <c r="C22" i="7"/>
  <c r="U21" i="7"/>
  <c r="T21" i="7"/>
  <c r="P21" i="7"/>
  <c r="C21" i="7"/>
  <c r="U20" i="7"/>
  <c r="T20" i="7"/>
  <c r="P20" i="7"/>
  <c r="C20" i="7"/>
  <c r="U19" i="7"/>
  <c r="T19" i="7"/>
  <c r="P19" i="7"/>
  <c r="C19" i="7"/>
  <c r="U18" i="7"/>
  <c r="T18" i="7"/>
  <c r="P18" i="7"/>
  <c r="C18" i="7"/>
  <c r="U17" i="7"/>
  <c r="T17" i="7"/>
  <c r="P17" i="7"/>
  <c r="C17" i="7"/>
  <c r="U16" i="7"/>
  <c r="T16" i="7"/>
  <c r="P16" i="7"/>
  <c r="C16" i="7"/>
  <c r="U15" i="7"/>
  <c r="T15" i="7"/>
  <c r="P15" i="7"/>
  <c r="C15" i="7"/>
  <c r="U14" i="7"/>
  <c r="T14" i="7"/>
  <c r="P14" i="7"/>
  <c r="C14" i="7"/>
  <c r="U13" i="7"/>
  <c r="T13" i="7"/>
  <c r="P13" i="7"/>
  <c r="C13" i="7"/>
  <c r="U12" i="7"/>
  <c r="T12" i="7"/>
  <c r="P12" i="7"/>
  <c r="C12" i="7"/>
  <c r="AZ45" i="6"/>
  <c r="AY45" i="6"/>
  <c r="N45" i="6"/>
  <c r="J45" i="6"/>
  <c r="M45" i="6"/>
  <c r="L45" i="6"/>
  <c r="K45" i="6"/>
  <c r="B45" i="6"/>
  <c r="C45" i="6" s="1"/>
  <c r="AZ44" i="6"/>
  <c r="AY44" i="6"/>
  <c r="L44" i="6"/>
  <c r="N44" i="6"/>
  <c r="M44" i="6"/>
  <c r="K44" i="6"/>
  <c r="J44" i="6"/>
  <c r="B44" i="6"/>
  <c r="C44" i="6" s="1"/>
  <c r="AZ43" i="6"/>
  <c r="AY43" i="6"/>
  <c r="N43" i="6"/>
  <c r="J43" i="6"/>
  <c r="M43" i="6"/>
  <c r="L43" i="6"/>
  <c r="K43" i="6"/>
  <c r="B43" i="6"/>
  <c r="C43" i="6" s="1"/>
  <c r="AZ42" i="6"/>
  <c r="AY42" i="6"/>
  <c r="L42" i="6"/>
  <c r="N42" i="6"/>
  <c r="M42" i="6"/>
  <c r="K42" i="6"/>
  <c r="J42" i="6"/>
  <c r="B42" i="6"/>
  <c r="C42" i="6" s="1"/>
  <c r="AZ41" i="6"/>
  <c r="AY41" i="6"/>
  <c r="N41" i="6"/>
  <c r="J41" i="6"/>
  <c r="M41" i="6"/>
  <c r="L41" i="6"/>
  <c r="K41" i="6"/>
  <c r="B41" i="6"/>
  <c r="C41" i="6" s="1"/>
  <c r="AZ40" i="6"/>
  <c r="AY40" i="6"/>
  <c r="L40" i="6"/>
  <c r="N40" i="6"/>
  <c r="M40" i="6"/>
  <c r="K40" i="6"/>
  <c r="J40" i="6"/>
  <c r="B40" i="6"/>
  <c r="C40" i="6" s="1"/>
  <c r="AZ39" i="6"/>
  <c r="AY39" i="6"/>
  <c r="N39" i="6"/>
  <c r="J39" i="6"/>
  <c r="M39" i="6"/>
  <c r="L39" i="6"/>
  <c r="K39" i="6"/>
  <c r="B39" i="6"/>
  <c r="C39" i="6" s="1"/>
  <c r="AZ38" i="6"/>
  <c r="AY38" i="6"/>
  <c r="M38" i="6"/>
  <c r="L38" i="6"/>
  <c r="N38" i="6"/>
  <c r="K38" i="6"/>
  <c r="J38" i="6"/>
  <c r="B38" i="6"/>
  <c r="C38" i="6" s="1"/>
  <c r="AZ37" i="6"/>
  <c r="AY37" i="6"/>
  <c r="N37" i="6"/>
  <c r="J37" i="6"/>
  <c r="M37" i="6"/>
  <c r="L37" i="6"/>
  <c r="K37" i="6"/>
  <c r="B37" i="6"/>
  <c r="C37" i="6" s="1"/>
  <c r="AZ36" i="6"/>
  <c r="AY36" i="6"/>
  <c r="L36" i="6"/>
  <c r="N36" i="6"/>
  <c r="M36" i="6"/>
  <c r="K36" i="6"/>
  <c r="J36" i="6"/>
  <c r="B36" i="6"/>
  <c r="C36" i="6" s="1"/>
  <c r="AZ35" i="6"/>
  <c r="AY35" i="6"/>
  <c r="N35" i="6"/>
  <c r="J35" i="6"/>
  <c r="M35" i="6"/>
  <c r="L35" i="6"/>
  <c r="K35" i="6"/>
  <c r="B35" i="6"/>
  <c r="C35" i="6" s="1"/>
  <c r="AZ34" i="6"/>
  <c r="AY34" i="6"/>
  <c r="M34" i="6"/>
  <c r="L34" i="6"/>
  <c r="N34" i="6"/>
  <c r="K34" i="6"/>
  <c r="J34" i="6"/>
  <c r="B34" i="6"/>
  <c r="C34" i="6" s="1"/>
  <c r="AZ33" i="6"/>
  <c r="AY33" i="6"/>
  <c r="N33" i="6"/>
  <c r="K33" i="6"/>
  <c r="J33" i="6"/>
  <c r="M33" i="6"/>
  <c r="L33" i="6"/>
  <c r="B33" i="6"/>
  <c r="C33" i="6" s="1"/>
  <c r="AZ32" i="6"/>
  <c r="AY32" i="6"/>
  <c r="M32" i="6"/>
  <c r="L32" i="6"/>
  <c r="N32" i="6"/>
  <c r="K32" i="6"/>
  <c r="J32" i="6"/>
  <c r="B32" i="6"/>
  <c r="C32" i="6" s="1"/>
  <c r="AZ31" i="6"/>
  <c r="AY31" i="6"/>
  <c r="N31" i="6"/>
  <c r="K31" i="6"/>
  <c r="J31" i="6"/>
  <c r="M31" i="6"/>
  <c r="L31" i="6"/>
  <c r="B31" i="6"/>
  <c r="C31" i="6" s="1"/>
  <c r="AZ30" i="6"/>
  <c r="AY30" i="6"/>
  <c r="M30" i="6"/>
  <c r="L30" i="6"/>
  <c r="N30" i="6"/>
  <c r="K30" i="6"/>
  <c r="J30" i="6"/>
  <c r="B30" i="6"/>
  <c r="C30" i="6" s="1"/>
  <c r="AZ29" i="6"/>
  <c r="AY29" i="6"/>
  <c r="N29" i="6"/>
  <c r="K29" i="6"/>
  <c r="J29" i="6"/>
  <c r="M29" i="6"/>
  <c r="L29" i="6"/>
  <c r="B29" i="6"/>
  <c r="C29" i="6" s="1"/>
  <c r="AZ28" i="6"/>
  <c r="AY28" i="6"/>
  <c r="M28" i="6"/>
  <c r="L28" i="6"/>
  <c r="N28" i="6"/>
  <c r="K28" i="6"/>
  <c r="J28" i="6"/>
  <c r="B28" i="6"/>
  <c r="C28" i="6" s="1"/>
  <c r="AZ27" i="6"/>
  <c r="AY27" i="6"/>
  <c r="N27" i="6"/>
  <c r="K27" i="6"/>
  <c r="J27" i="6"/>
  <c r="M27" i="6"/>
  <c r="L27" i="6"/>
  <c r="B27" i="6"/>
  <c r="C27" i="6" s="1"/>
  <c r="AZ26" i="6"/>
  <c r="AY26" i="6"/>
  <c r="M26" i="6"/>
  <c r="L26" i="6"/>
  <c r="N26" i="6"/>
  <c r="K26" i="6"/>
  <c r="J26" i="6"/>
  <c r="B26" i="6"/>
  <c r="C26" i="6" s="1"/>
  <c r="AZ25" i="6"/>
  <c r="AY25" i="6"/>
  <c r="N25" i="6"/>
  <c r="K25" i="6"/>
  <c r="J25" i="6"/>
  <c r="M25" i="6"/>
  <c r="L25" i="6"/>
  <c r="B25" i="6"/>
  <c r="C25" i="6" s="1"/>
  <c r="AZ24" i="6"/>
  <c r="AY24" i="6"/>
  <c r="M24" i="6"/>
  <c r="L24" i="6"/>
  <c r="N24" i="6"/>
  <c r="K24" i="6"/>
  <c r="J24" i="6"/>
  <c r="B24" i="6"/>
  <c r="C24" i="6" s="1"/>
  <c r="AZ23" i="6"/>
  <c r="AY23" i="6"/>
  <c r="N23" i="6"/>
  <c r="K23" i="6"/>
  <c r="J23" i="6"/>
  <c r="M23" i="6"/>
  <c r="L23" i="6"/>
  <c r="B23" i="6"/>
  <c r="C23" i="6" s="1"/>
  <c r="AZ22" i="6"/>
  <c r="AY22" i="6"/>
  <c r="M22" i="6"/>
  <c r="L22" i="6"/>
  <c r="N22" i="6"/>
  <c r="K22" i="6"/>
  <c r="J22" i="6"/>
  <c r="B22" i="6"/>
  <c r="C22" i="6" s="1"/>
  <c r="AZ21" i="6"/>
  <c r="AY21" i="6"/>
  <c r="N21" i="6"/>
  <c r="K21" i="6"/>
  <c r="J21" i="6"/>
  <c r="M21" i="6"/>
  <c r="L21" i="6"/>
  <c r="B21" i="6"/>
  <c r="C21" i="6" s="1"/>
  <c r="AZ20" i="6"/>
  <c r="AY20" i="6"/>
  <c r="M20" i="6"/>
  <c r="L20" i="6"/>
  <c r="N20" i="6"/>
  <c r="K20" i="6"/>
  <c r="J20" i="6"/>
  <c r="B20" i="6"/>
  <c r="C20" i="6" s="1"/>
  <c r="AZ19" i="6"/>
  <c r="AY19" i="6"/>
  <c r="N19" i="6"/>
  <c r="K19" i="6"/>
  <c r="J19" i="6"/>
  <c r="M19" i="6"/>
  <c r="L19" i="6"/>
  <c r="B19" i="6"/>
  <c r="C19" i="6" s="1"/>
  <c r="AZ18" i="6"/>
  <c r="AY18" i="6"/>
  <c r="M18" i="6"/>
  <c r="L18" i="6"/>
  <c r="N18" i="6"/>
  <c r="K18" i="6"/>
  <c r="J18" i="6"/>
  <c r="B18" i="6"/>
  <c r="C18" i="6" s="1"/>
  <c r="AZ17" i="6"/>
  <c r="AY17" i="6"/>
  <c r="N17" i="6"/>
  <c r="K17" i="6"/>
  <c r="J17" i="6"/>
  <c r="M17" i="6"/>
  <c r="L17" i="6"/>
  <c r="B17" i="6"/>
  <c r="C17" i="6" s="1"/>
  <c r="AZ16" i="6"/>
  <c r="AY16" i="6"/>
  <c r="M16" i="6"/>
  <c r="L16" i="6"/>
  <c r="N16" i="6"/>
  <c r="K16" i="6"/>
  <c r="J16" i="6"/>
  <c r="B16" i="6"/>
  <c r="C16" i="6" s="1"/>
  <c r="AZ15" i="6"/>
  <c r="AY15" i="6"/>
  <c r="N15" i="6"/>
  <c r="K15" i="6"/>
  <c r="J15" i="6"/>
  <c r="M15" i="6"/>
  <c r="L15" i="6"/>
  <c r="B15" i="6"/>
  <c r="C15" i="6" s="1"/>
  <c r="AZ14" i="6"/>
  <c r="AY14" i="6"/>
  <c r="M14" i="6"/>
  <c r="L14" i="6"/>
  <c r="N14" i="6"/>
  <c r="K14" i="6"/>
  <c r="J14" i="6"/>
  <c r="B14" i="6"/>
  <c r="C14" i="6" s="1"/>
  <c r="AZ13" i="6"/>
  <c r="AY13" i="6"/>
  <c r="N13" i="6"/>
  <c r="K13" i="6"/>
  <c r="J13" i="6"/>
  <c r="M13" i="6"/>
  <c r="L13" i="6"/>
  <c r="B13" i="6"/>
  <c r="C13" i="6" s="1"/>
  <c r="AZ12" i="6"/>
  <c r="AY12" i="6"/>
  <c r="M12" i="6"/>
  <c r="L12" i="6"/>
  <c r="N12" i="6"/>
  <c r="K12" i="6"/>
  <c r="J12" i="6"/>
  <c r="B12" i="6"/>
  <c r="C12" i="6" s="1"/>
  <c r="P1029" i="5"/>
  <c r="O1029" i="5"/>
  <c r="M1029" i="5"/>
  <c r="C1029" i="5"/>
  <c r="P1028" i="5"/>
  <c r="O1028" i="5"/>
  <c r="M1028" i="5"/>
  <c r="C1028" i="5"/>
  <c r="P1027" i="5"/>
  <c r="O1027" i="5"/>
  <c r="M1027" i="5"/>
  <c r="C1027" i="5"/>
  <c r="P1026" i="5"/>
  <c r="O1026" i="5"/>
  <c r="M1026" i="5"/>
  <c r="C1026" i="5"/>
  <c r="P1025" i="5"/>
  <c r="O1025" i="5"/>
  <c r="M1025" i="5"/>
  <c r="C1025" i="5"/>
  <c r="P1024" i="5"/>
  <c r="O1024" i="5"/>
  <c r="M1024" i="5"/>
  <c r="C1024" i="5"/>
  <c r="P1023" i="5"/>
  <c r="O1023" i="5"/>
  <c r="M1023" i="5"/>
  <c r="C1023" i="5"/>
  <c r="P1022" i="5"/>
  <c r="O1022" i="5"/>
  <c r="M1022" i="5"/>
  <c r="C1022" i="5"/>
  <c r="P1021" i="5"/>
  <c r="O1021" i="5"/>
  <c r="M1021" i="5"/>
  <c r="C1021" i="5"/>
  <c r="P1020" i="5"/>
  <c r="O1020" i="5"/>
  <c r="M1020" i="5"/>
  <c r="C1020" i="5"/>
  <c r="P1019" i="5"/>
  <c r="O1019" i="5"/>
  <c r="M1019" i="5"/>
  <c r="C1019" i="5"/>
  <c r="P1018" i="5"/>
  <c r="O1018" i="5"/>
  <c r="M1018" i="5"/>
  <c r="C1018" i="5"/>
  <c r="P1017" i="5"/>
  <c r="O1017" i="5"/>
  <c r="M1017" i="5"/>
  <c r="C1017" i="5"/>
  <c r="P1016" i="5"/>
  <c r="O1016" i="5"/>
  <c r="M1016" i="5"/>
  <c r="C1016" i="5"/>
  <c r="P1015" i="5"/>
  <c r="O1015" i="5"/>
  <c r="M1015" i="5"/>
  <c r="C1015" i="5"/>
  <c r="P1014" i="5"/>
  <c r="O1014" i="5"/>
  <c r="M1014" i="5"/>
  <c r="C1014" i="5"/>
  <c r="P1013" i="5"/>
  <c r="O1013" i="5"/>
  <c r="M1013" i="5"/>
  <c r="C1013" i="5"/>
  <c r="P1012" i="5"/>
  <c r="O1012" i="5"/>
  <c r="M1012" i="5"/>
  <c r="C1012" i="5"/>
  <c r="P1011" i="5"/>
  <c r="O1011" i="5"/>
  <c r="M1011" i="5"/>
  <c r="C1011" i="5"/>
  <c r="P1010" i="5"/>
  <c r="O1010" i="5"/>
  <c r="M1010" i="5"/>
  <c r="C1010" i="5"/>
  <c r="P1009" i="5"/>
  <c r="O1009" i="5"/>
  <c r="M1009" i="5"/>
  <c r="C1009" i="5"/>
  <c r="P1008" i="5"/>
  <c r="O1008" i="5"/>
  <c r="M1008" i="5"/>
  <c r="C1008" i="5"/>
  <c r="P1007" i="5"/>
  <c r="O1007" i="5"/>
  <c r="M1007" i="5"/>
  <c r="C1007" i="5"/>
  <c r="P1006" i="5"/>
  <c r="O1006" i="5"/>
  <c r="M1006" i="5"/>
  <c r="C1006" i="5"/>
  <c r="P1005" i="5"/>
  <c r="O1005" i="5"/>
  <c r="M1005" i="5"/>
  <c r="C1005" i="5"/>
  <c r="P1004" i="5"/>
  <c r="O1004" i="5"/>
  <c r="M1004" i="5"/>
  <c r="C1004" i="5"/>
  <c r="P1003" i="5"/>
  <c r="O1003" i="5"/>
  <c r="M1003" i="5"/>
  <c r="C1003" i="5"/>
  <c r="P1002" i="5"/>
  <c r="O1002" i="5"/>
  <c r="M1002" i="5"/>
  <c r="C1002" i="5"/>
  <c r="P1001" i="5"/>
  <c r="O1001" i="5"/>
  <c r="M1001" i="5"/>
  <c r="C1001" i="5"/>
  <c r="P1000" i="5"/>
  <c r="O1000" i="5"/>
  <c r="M1000" i="5"/>
  <c r="C1000" i="5"/>
  <c r="P999" i="5"/>
  <c r="O999" i="5"/>
  <c r="M999" i="5"/>
  <c r="C999" i="5"/>
  <c r="P998" i="5"/>
  <c r="O998" i="5"/>
  <c r="M998" i="5"/>
  <c r="C998" i="5"/>
  <c r="P997" i="5"/>
  <c r="O997" i="5"/>
  <c r="M997" i="5"/>
  <c r="C997" i="5"/>
  <c r="P996" i="5"/>
  <c r="O996" i="5"/>
  <c r="M996" i="5"/>
  <c r="C996" i="5"/>
  <c r="P995" i="5"/>
  <c r="O995" i="5"/>
  <c r="M995" i="5"/>
  <c r="C995" i="5"/>
  <c r="P994" i="5"/>
  <c r="O994" i="5"/>
  <c r="M994" i="5"/>
  <c r="C994" i="5"/>
  <c r="P993" i="5"/>
  <c r="O993" i="5"/>
  <c r="M993" i="5"/>
  <c r="C993" i="5"/>
  <c r="P992" i="5"/>
  <c r="O992" i="5"/>
  <c r="M992" i="5"/>
  <c r="C992" i="5"/>
  <c r="P991" i="5"/>
  <c r="O991" i="5"/>
  <c r="M991" i="5"/>
  <c r="C991" i="5"/>
  <c r="P990" i="5"/>
  <c r="O990" i="5"/>
  <c r="M990" i="5"/>
  <c r="C990" i="5"/>
  <c r="P989" i="5"/>
  <c r="O989" i="5"/>
  <c r="M989" i="5"/>
  <c r="C989" i="5"/>
  <c r="P988" i="5"/>
  <c r="O988" i="5"/>
  <c r="M988" i="5"/>
  <c r="C988" i="5"/>
  <c r="P987" i="5"/>
  <c r="O987" i="5"/>
  <c r="M987" i="5"/>
  <c r="C987" i="5"/>
  <c r="P986" i="5"/>
  <c r="O986" i="5"/>
  <c r="M986" i="5"/>
  <c r="C986" i="5"/>
  <c r="P985" i="5"/>
  <c r="O985" i="5"/>
  <c r="M985" i="5"/>
  <c r="C985" i="5"/>
  <c r="P984" i="5"/>
  <c r="O984" i="5"/>
  <c r="M984" i="5"/>
  <c r="C984" i="5"/>
  <c r="P983" i="5"/>
  <c r="O983" i="5"/>
  <c r="M983" i="5"/>
  <c r="C983" i="5"/>
  <c r="P982" i="5"/>
  <c r="O982" i="5"/>
  <c r="M982" i="5"/>
  <c r="C982" i="5"/>
  <c r="P981" i="5"/>
  <c r="O981" i="5"/>
  <c r="M981" i="5"/>
  <c r="C981" i="5"/>
  <c r="P980" i="5"/>
  <c r="O980" i="5"/>
  <c r="M980" i="5"/>
  <c r="C980" i="5"/>
  <c r="P979" i="5"/>
  <c r="O979" i="5"/>
  <c r="M979" i="5"/>
  <c r="C979" i="5"/>
  <c r="P978" i="5"/>
  <c r="O978" i="5"/>
  <c r="M978" i="5"/>
  <c r="C978" i="5"/>
  <c r="P977" i="5"/>
  <c r="O977" i="5"/>
  <c r="M977" i="5"/>
  <c r="C977" i="5"/>
  <c r="P976" i="5"/>
  <c r="O976" i="5"/>
  <c r="M976" i="5"/>
  <c r="C976" i="5"/>
  <c r="P975" i="5"/>
  <c r="O975" i="5"/>
  <c r="M975" i="5"/>
  <c r="C975" i="5"/>
  <c r="P974" i="5"/>
  <c r="O974" i="5"/>
  <c r="M974" i="5"/>
  <c r="C974" i="5"/>
  <c r="P973" i="5"/>
  <c r="O973" i="5"/>
  <c r="M973" i="5"/>
  <c r="C973" i="5"/>
  <c r="P972" i="5"/>
  <c r="O972" i="5"/>
  <c r="M972" i="5"/>
  <c r="C972" i="5"/>
  <c r="P971" i="5"/>
  <c r="O971" i="5"/>
  <c r="M971" i="5"/>
  <c r="C971" i="5"/>
  <c r="P970" i="5"/>
  <c r="O970" i="5"/>
  <c r="M970" i="5"/>
  <c r="C970" i="5"/>
  <c r="P969" i="5"/>
  <c r="O969" i="5"/>
  <c r="M969" i="5"/>
  <c r="C969" i="5"/>
  <c r="P968" i="5"/>
  <c r="O968" i="5"/>
  <c r="M968" i="5"/>
  <c r="C968" i="5"/>
  <c r="P967" i="5"/>
  <c r="O967" i="5"/>
  <c r="M967" i="5"/>
  <c r="C967" i="5"/>
  <c r="P966" i="5"/>
  <c r="O966" i="5"/>
  <c r="M966" i="5"/>
  <c r="C966" i="5"/>
  <c r="P965" i="5"/>
  <c r="O965" i="5"/>
  <c r="M965" i="5"/>
  <c r="C965" i="5"/>
  <c r="P964" i="5"/>
  <c r="O964" i="5"/>
  <c r="M964" i="5"/>
  <c r="C964" i="5"/>
  <c r="P963" i="5"/>
  <c r="O963" i="5"/>
  <c r="M963" i="5"/>
  <c r="C963" i="5"/>
  <c r="P962" i="5"/>
  <c r="O962" i="5"/>
  <c r="M962" i="5"/>
  <c r="C962" i="5"/>
  <c r="P961" i="5"/>
  <c r="O961" i="5"/>
  <c r="M961" i="5"/>
  <c r="C961" i="5"/>
  <c r="P960" i="5"/>
  <c r="O960" i="5"/>
  <c r="M960" i="5"/>
  <c r="C960" i="5"/>
  <c r="P959" i="5"/>
  <c r="O959" i="5"/>
  <c r="M959" i="5"/>
  <c r="C959" i="5"/>
  <c r="P958" i="5"/>
  <c r="O958" i="5"/>
  <c r="M958" i="5"/>
  <c r="C958" i="5"/>
  <c r="P957" i="5"/>
  <c r="O957" i="5"/>
  <c r="M957" i="5"/>
  <c r="C957" i="5"/>
  <c r="P956" i="5"/>
  <c r="O956" i="5"/>
  <c r="M956" i="5"/>
  <c r="C956" i="5"/>
  <c r="P955" i="5"/>
  <c r="O955" i="5"/>
  <c r="M955" i="5"/>
  <c r="C955" i="5"/>
  <c r="P954" i="5"/>
  <c r="O954" i="5"/>
  <c r="M954" i="5"/>
  <c r="C954" i="5"/>
  <c r="P953" i="5"/>
  <c r="O953" i="5"/>
  <c r="M953" i="5"/>
  <c r="C953" i="5"/>
  <c r="P952" i="5"/>
  <c r="O952" i="5"/>
  <c r="M952" i="5"/>
  <c r="C952" i="5"/>
  <c r="P951" i="5"/>
  <c r="O951" i="5"/>
  <c r="M951" i="5"/>
  <c r="C951" i="5"/>
  <c r="P950" i="5"/>
  <c r="O950" i="5"/>
  <c r="M950" i="5"/>
  <c r="C950" i="5"/>
  <c r="P949" i="5"/>
  <c r="O949" i="5"/>
  <c r="M949" i="5"/>
  <c r="C949" i="5"/>
  <c r="P948" i="5"/>
  <c r="O948" i="5"/>
  <c r="M948" i="5"/>
  <c r="C948" i="5"/>
  <c r="P947" i="5"/>
  <c r="O947" i="5"/>
  <c r="M947" i="5"/>
  <c r="C947" i="5"/>
  <c r="P946" i="5"/>
  <c r="O946" i="5"/>
  <c r="M946" i="5"/>
  <c r="C946" i="5"/>
  <c r="P945" i="5"/>
  <c r="O945" i="5"/>
  <c r="M945" i="5"/>
  <c r="C945" i="5"/>
  <c r="P944" i="5"/>
  <c r="O944" i="5"/>
  <c r="M944" i="5"/>
  <c r="C944" i="5"/>
  <c r="P943" i="5"/>
  <c r="O943" i="5"/>
  <c r="M943" i="5"/>
  <c r="C943" i="5"/>
  <c r="P942" i="5"/>
  <c r="O942" i="5"/>
  <c r="M942" i="5"/>
  <c r="C942" i="5"/>
  <c r="P941" i="5"/>
  <c r="O941" i="5"/>
  <c r="M941" i="5"/>
  <c r="C941" i="5"/>
  <c r="P940" i="5"/>
  <c r="O940" i="5"/>
  <c r="M940" i="5"/>
  <c r="C940" i="5"/>
  <c r="P939" i="5"/>
  <c r="O939" i="5"/>
  <c r="M939" i="5"/>
  <c r="C939" i="5"/>
  <c r="P938" i="5"/>
  <c r="O938" i="5"/>
  <c r="M938" i="5"/>
  <c r="C938" i="5"/>
  <c r="P937" i="5"/>
  <c r="O937" i="5"/>
  <c r="M937" i="5"/>
  <c r="C937" i="5"/>
  <c r="P936" i="5"/>
  <c r="O936" i="5"/>
  <c r="M936" i="5"/>
  <c r="C936" i="5"/>
  <c r="P935" i="5"/>
  <c r="O935" i="5"/>
  <c r="M935" i="5"/>
  <c r="C935" i="5"/>
  <c r="P934" i="5"/>
  <c r="O934" i="5"/>
  <c r="M934" i="5"/>
  <c r="C934" i="5"/>
  <c r="P933" i="5"/>
  <c r="O933" i="5"/>
  <c r="M933" i="5"/>
  <c r="C933" i="5"/>
  <c r="P932" i="5"/>
  <c r="O932" i="5"/>
  <c r="M932" i="5"/>
  <c r="C932" i="5"/>
  <c r="P931" i="5"/>
  <c r="O931" i="5"/>
  <c r="M931" i="5"/>
  <c r="C931" i="5"/>
  <c r="P930" i="5"/>
  <c r="O930" i="5"/>
  <c r="M930" i="5"/>
  <c r="C930" i="5"/>
  <c r="P929" i="5"/>
  <c r="O929" i="5"/>
  <c r="M929" i="5"/>
  <c r="C929" i="5"/>
  <c r="P928" i="5"/>
  <c r="O928" i="5"/>
  <c r="M928" i="5"/>
  <c r="C928" i="5"/>
  <c r="P927" i="5"/>
  <c r="O927" i="5"/>
  <c r="M927" i="5"/>
  <c r="C927" i="5"/>
  <c r="P926" i="5"/>
  <c r="O926" i="5"/>
  <c r="M926" i="5"/>
  <c r="C926" i="5"/>
  <c r="P925" i="5"/>
  <c r="O925" i="5"/>
  <c r="M925" i="5"/>
  <c r="C925" i="5"/>
  <c r="P924" i="5"/>
  <c r="O924" i="5"/>
  <c r="M924" i="5"/>
  <c r="C924" i="5"/>
  <c r="P923" i="5"/>
  <c r="O923" i="5"/>
  <c r="M923" i="5"/>
  <c r="C923" i="5"/>
  <c r="P922" i="5"/>
  <c r="O922" i="5"/>
  <c r="M922" i="5"/>
  <c r="C922" i="5"/>
  <c r="P921" i="5"/>
  <c r="O921" i="5"/>
  <c r="M921" i="5"/>
  <c r="C921" i="5"/>
  <c r="P920" i="5"/>
  <c r="O920" i="5"/>
  <c r="M920" i="5"/>
  <c r="C920" i="5"/>
  <c r="P919" i="5"/>
  <c r="O919" i="5"/>
  <c r="M919" i="5"/>
  <c r="C919" i="5"/>
  <c r="P918" i="5"/>
  <c r="O918" i="5"/>
  <c r="M918" i="5"/>
  <c r="C918" i="5"/>
  <c r="P917" i="5"/>
  <c r="O917" i="5"/>
  <c r="M917" i="5"/>
  <c r="C917" i="5"/>
  <c r="P916" i="5"/>
  <c r="O916" i="5"/>
  <c r="M916" i="5"/>
  <c r="C916" i="5"/>
  <c r="P915" i="5"/>
  <c r="O915" i="5"/>
  <c r="M915" i="5"/>
  <c r="C915" i="5"/>
  <c r="P914" i="5"/>
  <c r="O914" i="5"/>
  <c r="M914" i="5"/>
  <c r="C914" i="5"/>
  <c r="P913" i="5"/>
  <c r="O913" i="5"/>
  <c r="M913" i="5"/>
  <c r="C913" i="5"/>
  <c r="P912" i="5"/>
  <c r="O912" i="5"/>
  <c r="M912" i="5"/>
  <c r="C912" i="5"/>
  <c r="P911" i="5"/>
  <c r="O911" i="5"/>
  <c r="M911" i="5"/>
  <c r="C911" i="5"/>
  <c r="P910" i="5"/>
  <c r="O910" i="5"/>
  <c r="M910" i="5"/>
  <c r="C910" i="5"/>
  <c r="P909" i="5"/>
  <c r="O909" i="5"/>
  <c r="M909" i="5"/>
  <c r="C909" i="5"/>
  <c r="P908" i="5"/>
  <c r="O908" i="5"/>
  <c r="M908" i="5"/>
  <c r="C908" i="5"/>
  <c r="P907" i="5"/>
  <c r="O907" i="5"/>
  <c r="M907" i="5"/>
  <c r="C907" i="5"/>
  <c r="P906" i="5"/>
  <c r="O906" i="5"/>
  <c r="M906" i="5"/>
  <c r="C906" i="5"/>
  <c r="P905" i="5"/>
  <c r="O905" i="5"/>
  <c r="M905" i="5"/>
  <c r="C905" i="5"/>
  <c r="P904" i="5"/>
  <c r="O904" i="5"/>
  <c r="M904" i="5"/>
  <c r="C904" i="5"/>
  <c r="P903" i="5"/>
  <c r="O903" i="5"/>
  <c r="M903" i="5"/>
  <c r="C903" i="5"/>
  <c r="P902" i="5"/>
  <c r="O902" i="5"/>
  <c r="M902" i="5"/>
  <c r="C902" i="5"/>
  <c r="P901" i="5"/>
  <c r="O901" i="5"/>
  <c r="M901" i="5"/>
  <c r="C901" i="5"/>
  <c r="P900" i="5"/>
  <c r="O900" i="5"/>
  <c r="M900" i="5"/>
  <c r="C900" i="5"/>
  <c r="P899" i="5"/>
  <c r="O899" i="5"/>
  <c r="M899" i="5"/>
  <c r="C899" i="5"/>
  <c r="P898" i="5"/>
  <c r="O898" i="5"/>
  <c r="M898" i="5"/>
  <c r="C898" i="5"/>
  <c r="P897" i="5"/>
  <c r="O897" i="5"/>
  <c r="M897" i="5"/>
  <c r="C897" i="5"/>
  <c r="P896" i="5"/>
  <c r="O896" i="5"/>
  <c r="M896" i="5"/>
  <c r="C896" i="5"/>
  <c r="P895" i="5"/>
  <c r="O895" i="5"/>
  <c r="M895" i="5"/>
  <c r="C895" i="5"/>
  <c r="P894" i="5"/>
  <c r="O894" i="5"/>
  <c r="M894" i="5"/>
  <c r="C894" i="5"/>
  <c r="P893" i="5"/>
  <c r="O893" i="5"/>
  <c r="M893" i="5"/>
  <c r="C893" i="5"/>
  <c r="P892" i="5"/>
  <c r="O892" i="5"/>
  <c r="M892" i="5"/>
  <c r="C892" i="5"/>
  <c r="P891" i="5"/>
  <c r="O891" i="5"/>
  <c r="M891" i="5"/>
  <c r="C891" i="5"/>
  <c r="P890" i="5"/>
  <c r="O890" i="5"/>
  <c r="M890" i="5"/>
  <c r="C890" i="5"/>
  <c r="P889" i="5"/>
  <c r="O889" i="5"/>
  <c r="M889" i="5"/>
  <c r="C889" i="5"/>
  <c r="P888" i="5"/>
  <c r="O888" i="5"/>
  <c r="M888" i="5"/>
  <c r="C888" i="5"/>
  <c r="P887" i="5"/>
  <c r="O887" i="5"/>
  <c r="M887" i="5"/>
  <c r="C887" i="5"/>
  <c r="P886" i="5"/>
  <c r="O886" i="5"/>
  <c r="M886" i="5"/>
  <c r="C886" i="5"/>
  <c r="P885" i="5"/>
  <c r="O885" i="5"/>
  <c r="M885" i="5"/>
  <c r="C885" i="5"/>
  <c r="P884" i="5"/>
  <c r="O884" i="5"/>
  <c r="M884" i="5"/>
  <c r="C884" i="5"/>
  <c r="P883" i="5"/>
  <c r="O883" i="5"/>
  <c r="M883" i="5"/>
  <c r="C883" i="5"/>
  <c r="P882" i="5"/>
  <c r="O882" i="5"/>
  <c r="M882" i="5"/>
  <c r="C882" i="5"/>
  <c r="P881" i="5"/>
  <c r="O881" i="5"/>
  <c r="M881" i="5"/>
  <c r="C881" i="5"/>
  <c r="P880" i="5"/>
  <c r="O880" i="5"/>
  <c r="M880" i="5"/>
  <c r="C880" i="5"/>
  <c r="P879" i="5"/>
  <c r="O879" i="5"/>
  <c r="M879" i="5"/>
  <c r="C879" i="5"/>
  <c r="P878" i="5"/>
  <c r="O878" i="5"/>
  <c r="M878" i="5"/>
  <c r="C878" i="5"/>
  <c r="P877" i="5"/>
  <c r="O877" i="5"/>
  <c r="M877" i="5"/>
  <c r="C877" i="5"/>
  <c r="P876" i="5"/>
  <c r="O876" i="5"/>
  <c r="M876" i="5"/>
  <c r="C876" i="5"/>
  <c r="P875" i="5"/>
  <c r="O875" i="5"/>
  <c r="M875" i="5"/>
  <c r="C875" i="5"/>
  <c r="P874" i="5"/>
  <c r="O874" i="5"/>
  <c r="M874" i="5"/>
  <c r="C874" i="5"/>
  <c r="P873" i="5"/>
  <c r="O873" i="5"/>
  <c r="M873" i="5"/>
  <c r="C873" i="5"/>
  <c r="P872" i="5"/>
  <c r="O872" i="5"/>
  <c r="M872" i="5"/>
  <c r="C872" i="5"/>
  <c r="P871" i="5"/>
  <c r="O871" i="5"/>
  <c r="M871" i="5"/>
  <c r="C871" i="5"/>
  <c r="P870" i="5"/>
  <c r="O870" i="5"/>
  <c r="M870" i="5"/>
  <c r="C870" i="5"/>
  <c r="P869" i="5"/>
  <c r="O869" i="5"/>
  <c r="M869" i="5"/>
  <c r="C869" i="5"/>
  <c r="P868" i="5"/>
  <c r="O868" i="5"/>
  <c r="M868" i="5"/>
  <c r="C868" i="5"/>
  <c r="P867" i="5"/>
  <c r="O867" i="5"/>
  <c r="M867" i="5"/>
  <c r="C867" i="5"/>
  <c r="P866" i="5"/>
  <c r="O866" i="5"/>
  <c r="M866" i="5"/>
  <c r="C866" i="5"/>
  <c r="P865" i="5"/>
  <c r="O865" i="5"/>
  <c r="M865" i="5"/>
  <c r="C865" i="5"/>
  <c r="P864" i="5"/>
  <c r="O864" i="5"/>
  <c r="M864" i="5"/>
  <c r="C864" i="5"/>
  <c r="P863" i="5"/>
  <c r="O863" i="5"/>
  <c r="M863" i="5"/>
  <c r="C863" i="5"/>
  <c r="P862" i="5"/>
  <c r="O862" i="5"/>
  <c r="M862" i="5"/>
  <c r="C862" i="5"/>
  <c r="P861" i="5"/>
  <c r="O861" i="5"/>
  <c r="M861" i="5"/>
  <c r="C861" i="5"/>
  <c r="P860" i="5"/>
  <c r="O860" i="5"/>
  <c r="M860" i="5"/>
  <c r="C860" i="5"/>
  <c r="P859" i="5"/>
  <c r="O859" i="5"/>
  <c r="M859" i="5"/>
  <c r="C859" i="5"/>
  <c r="P858" i="5"/>
  <c r="O858" i="5"/>
  <c r="M858" i="5"/>
  <c r="C858" i="5"/>
  <c r="P857" i="5"/>
  <c r="O857" i="5"/>
  <c r="M857" i="5"/>
  <c r="C857" i="5"/>
  <c r="P856" i="5"/>
  <c r="O856" i="5"/>
  <c r="M856" i="5"/>
  <c r="C856" i="5"/>
  <c r="P855" i="5"/>
  <c r="O855" i="5"/>
  <c r="M855" i="5"/>
  <c r="C855" i="5"/>
  <c r="P854" i="5"/>
  <c r="O854" i="5"/>
  <c r="M854" i="5"/>
  <c r="C854" i="5"/>
  <c r="P853" i="5"/>
  <c r="O853" i="5"/>
  <c r="M853" i="5"/>
  <c r="C853" i="5"/>
  <c r="P852" i="5"/>
  <c r="O852" i="5"/>
  <c r="M852" i="5"/>
  <c r="C852" i="5"/>
  <c r="P851" i="5"/>
  <c r="O851" i="5"/>
  <c r="M851" i="5"/>
  <c r="C851" i="5"/>
  <c r="P850" i="5"/>
  <c r="O850" i="5"/>
  <c r="M850" i="5"/>
  <c r="C850" i="5"/>
  <c r="P849" i="5"/>
  <c r="O849" i="5"/>
  <c r="M849" i="5"/>
  <c r="C849" i="5"/>
  <c r="P848" i="5"/>
  <c r="O848" i="5"/>
  <c r="M848" i="5"/>
  <c r="C848" i="5"/>
  <c r="P847" i="5"/>
  <c r="O847" i="5"/>
  <c r="M847" i="5"/>
  <c r="C847" i="5"/>
  <c r="P846" i="5"/>
  <c r="O846" i="5"/>
  <c r="M846" i="5"/>
  <c r="C846" i="5"/>
  <c r="P845" i="5"/>
  <c r="O845" i="5"/>
  <c r="M845" i="5"/>
  <c r="C845" i="5"/>
  <c r="P844" i="5"/>
  <c r="O844" i="5"/>
  <c r="M844" i="5"/>
  <c r="C844" i="5"/>
  <c r="P843" i="5"/>
  <c r="O843" i="5"/>
  <c r="M843" i="5"/>
  <c r="C843" i="5"/>
  <c r="P842" i="5"/>
  <c r="O842" i="5"/>
  <c r="M842" i="5"/>
  <c r="C842" i="5"/>
  <c r="P841" i="5"/>
  <c r="O841" i="5"/>
  <c r="M841" i="5"/>
  <c r="C841" i="5"/>
  <c r="P840" i="5"/>
  <c r="O840" i="5"/>
  <c r="M840" i="5"/>
  <c r="C840" i="5"/>
  <c r="P839" i="5"/>
  <c r="O839" i="5"/>
  <c r="M839" i="5"/>
  <c r="C839" i="5"/>
  <c r="P838" i="5"/>
  <c r="O838" i="5"/>
  <c r="M838" i="5"/>
  <c r="C838" i="5"/>
  <c r="P837" i="5"/>
  <c r="O837" i="5"/>
  <c r="M837" i="5"/>
  <c r="C837" i="5"/>
  <c r="P836" i="5"/>
  <c r="O836" i="5"/>
  <c r="M836" i="5"/>
  <c r="C836" i="5"/>
  <c r="P835" i="5"/>
  <c r="O835" i="5"/>
  <c r="M835" i="5"/>
  <c r="C835" i="5"/>
  <c r="P834" i="5"/>
  <c r="O834" i="5"/>
  <c r="M834" i="5"/>
  <c r="C834" i="5"/>
  <c r="P833" i="5"/>
  <c r="O833" i="5"/>
  <c r="M833" i="5"/>
  <c r="C833" i="5"/>
  <c r="P832" i="5"/>
  <c r="O832" i="5"/>
  <c r="M832" i="5"/>
  <c r="C832" i="5"/>
  <c r="P831" i="5"/>
  <c r="O831" i="5"/>
  <c r="M831" i="5"/>
  <c r="C831" i="5"/>
  <c r="P830" i="5"/>
  <c r="O830" i="5"/>
  <c r="M830" i="5"/>
  <c r="C830" i="5"/>
  <c r="P829" i="5"/>
  <c r="O829" i="5"/>
  <c r="M829" i="5"/>
  <c r="C829" i="5"/>
  <c r="P828" i="5"/>
  <c r="O828" i="5"/>
  <c r="M828" i="5"/>
  <c r="C828" i="5"/>
  <c r="P827" i="5"/>
  <c r="O827" i="5"/>
  <c r="M827" i="5"/>
  <c r="C827" i="5"/>
  <c r="P826" i="5"/>
  <c r="O826" i="5"/>
  <c r="M826" i="5"/>
  <c r="C826" i="5"/>
  <c r="P825" i="5"/>
  <c r="O825" i="5"/>
  <c r="M825" i="5"/>
  <c r="C825" i="5"/>
  <c r="P824" i="5"/>
  <c r="O824" i="5"/>
  <c r="M824" i="5"/>
  <c r="C824" i="5"/>
  <c r="P823" i="5"/>
  <c r="O823" i="5"/>
  <c r="M823" i="5"/>
  <c r="C823" i="5"/>
  <c r="P822" i="5"/>
  <c r="O822" i="5"/>
  <c r="M822" i="5"/>
  <c r="C822" i="5"/>
  <c r="P821" i="5"/>
  <c r="O821" i="5"/>
  <c r="M821" i="5"/>
  <c r="C821" i="5"/>
  <c r="P820" i="5"/>
  <c r="O820" i="5"/>
  <c r="M820" i="5"/>
  <c r="C820" i="5"/>
  <c r="P819" i="5"/>
  <c r="O819" i="5"/>
  <c r="M819" i="5"/>
  <c r="C819" i="5"/>
  <c r="P818" i="5"/>
  <c r="O818" i="5"/>
  <c r="M818" i="5"/>
  <c r="C818" i="5"/>
  <c r="P817" i="5"/>
  <c r="O817" i="5"/>
  <c r="M817" i="5"/>
  <c r="C817" i="5"/>
  <c r="P816" i="5"/>
  <c r="O816" i="5"/>
  <c r="M816" i="5"/>
  <c r="C816" i="5"/>
  <c r="P815" i="5"/>
  <c r="O815" i="5"/>
  <c r="M815" i="5"/>
  <c r="C815" i="5"/>
  <c r="P814" i="5"/>
  <c r="O814" i="5"/>
  <c r="M814" i="5"/>
  <c r="C814" i="5"/>
  <c r="P813" i="5"/>
  <c r="O813" i="5"/>
  <c r="M813" i="5"/>
  <c r="C813" i="5"/>
  <c r="P812" i="5"/>
  <c r="O812" i="5"/>
  <c r="M812" i="5"/>
  <c r="C812" i="5"/>
  <c r="P811" i="5"/>
  <c r="O811" i="5"/>
  <c r="M811" i="5"/>
  <c r="C811" i="5"/>
  <c r="P810" i="5"/>
  <c r="O810" i="5"/>
  <c r="M810" i="5"/>
  <c r="C810" i="5"/>
  <c r="P809" i="5"/>
  <c r="O809" i="5"/>
  <c r="M809" i="5"/>
  <c r="C809" i="5"/>
  <c r="P808" i="5"/>
  <c r="O808" i="5"/>
  <c r="M808" i="5"/>
  <c r="C808" i="5"/>
  <c r="P807" i="5"/>
  <c r="O807" i="5"/>
  <c r="M807" i="5"/>
  <c r="C807" i="5"/>
  <c r="P806" i="5"/>
  <c r="O806" i="5"/>
  <c r="M806" i="5"/>
  <c r="C806" i="5"/>
  <c r="P805" i="5"/>
  <c r="O805" i="5"/>
  <c r="M805" i="5"/>
  <c r="C805" i="5"/>
  <c r="P804" i="5"/>
  <c r="O804" i="5"/>
  <c r="M804" i="5"/>
  <c r="C804" i="5"/>
  <c r="P803" i="5"/>
  <c r="O803" i="5"/>
  <c r="M803" i="5"/>
  <c r="C803" i="5"/>
  <c r="P802" i="5"/>
  <c r="O802" i="5"/>
  <c r="M802" i="5"/>
  <c r="C802" i="5"/>
  <c r="P801" i="5"/>
  <c r="O801" i="5"/>
  <c r="M801" i="5"/>
  <c r="C801" i="5"/>
  <c r="P800" i="5"/>
  <c r="O800" i="5"/>
  <c r="M800" i="5"/>
  <c r="C800" i="5"/>
  <c r="P799" i="5"/>
  <c r="O799" i="5"/>
  <c r="M799" i="5"/>
  <c r="C799" i="5"/>
  <c r="P798" i="5"/>
  <c r="O798" i="5"/>
  <c r="M798" i="5"/>
  <c r="C798" i="5"/>
  <c r="P797" i="5"/>
  <c r="O797" i="5"/>
  <c r="M797" i="5"/>
  <c r="C797" i="5"/>
  <c r="P796" i="5"/>
  <c r="O796" i="5"/>
  <c r="M796" i="5"/>
  <c r="C796" i="5"/>
  <c r="P795" i="5"/>
  <c r="O795" i="5"/>
  <c r="M795" i="5"/>
  <c r="C795" i="5"/>
  <c r="P794" i="5"/>
  <c r="O794" i="5"/>
  <c r="M794" i="5"/>
  <c r="C794" i="5"/>
  <c r="P793" i="5"/>
  <c r="O793" i="5"/>
  <c r="M793" i="5"/>
  <c r="C793" i="5"/>
  <c r="P792" i="5"/>
  <c r="O792" i="5"/>
  <c r="M792" i="5"/>
  <c r="C792" i="5"/>
  <c r="P791" i="5"/>
  <c r="O791" i="5"/>
  <c r="M791" i="5"/>
  <c r="C791" i="5"/>
  <c r="P790" i="5"/>
  <c r="O790" i="5"/>
  <c r="M790" i="5"/>
  <c r="C790" i="5"/>
  <c r="P789" i="5"/>
  <c r="O789" i="5"/>
  <c r="M789" i="5"/>
  <c r="C789" i="5"/>
  <c r="P788" i="5"/>
  <c r="O788" i="5"/>
  <c r="M788" i="5"/>
  <c r="C788" i="5"/>
  <c r="P787" i="5"/>
  <c r="O787" i="5"/>
  <c r="M787" i="5"/>
  <c r="C787" i="5"/>
  <c r="P786" i="5"/>
  <c r="O786" i="5"/>
  <c r="M786" i="5"/>
  <c r="C786" i="5"/>
  <c r="P785" i="5"/>
  <c r="O785" i="5"/>
  <c r="M785" i="5"/>
  <c r="C785" i="5"/>
  <c r="P784" i="5"/>
  <c r="O784" i="5"/>
  <c r="M784" i="5"/>
  <c r="C784" i="5"/>
  <c r="P783" i="5"/>
  <c r="O783" i="5"/>
  <c r="M783" i="5"/>
  <c r="C783" i="5"/>
  <c r="P782" i="5"/>
  <c r="O782" i="5"/>
  <c r="M782" i="5"/>
  <c r="C782" i="5"/>
  <c r="P781" i="5"/>
  <c r="O781" i="5"/>
  <c r="M781" i="5"/>
  <c r="C781" i="5"/>
  <c r="P780" i="5"/>
  <c r="O780" i="5"/>
  <c r="M780" i="5"/>
  <c r="C780" i="5"/>
  <c r="P779" i="5"/>
  <c r="O779" i="5"/>
  <c r="M779" i="5"/>
  <c r="C779" i="5"/>
  <c r="P778" i="5"/>
  <c r="O778" i="5"/>
  <c r="M778" i="5"/>
  <c r="C778" i="5"/>
  <c r="P777" i="5"/>
  <c r="O777" i="5"/>
  <c r="M777" i="5"/>
  <c r="C777" i="5"/>
  <c r="P776" i="5"/>
  <c r="O776" i="5"/>
  <c r="M776" i="5"/>
  <c r="C776" i="5"/>
  <c r="P775" i="5"/>
  <c r="O775" i="5"/>
  <c r="M775" i="5"/>
  <c r="C775" i="5"/>
  <c r="P774" i="5"/>
  <c r="O774" i="5"/>
  <c r="M774" i="5"/>
  <c r="C774" i="5"/>
  <c r="P773" i="5"/>
  <c r="O773" i="5"/>
  <c r="M773" i="5"/>
  <c r="C773" i="5"/>
  <c r="P772" i="5"/>
  <c r="O772" i="5"/>
  <c r="M772" i="5"/>
  <c r="C772" i="5"/>
  <c r="P771" i="5"/>
  <c r="O771" i="5"/>
  <c r="M771" i="5"/>
  <c r="C771" i="5"/>
  <c r="P770" i="5"/>
  <c r="O770" i="5"/>
  <c r="M770" i="5"/>
  <c r="C770" i="5"/>
  <c r="P769" i="5"/>
  <c r="O769" i="5"/>
  <c r="M769" i="5"/>
  <c r="C769" i="5"/>
  <c r="P768" i="5"/>
  <c r="O768" i="5"/>
  <c r="M768" i="5"/>
  <c r="C768" i="5"/>
  <c r="P767" i="5"/>
  <c r="O767" i="5"/>
  <c r="M767" i="5"/>
  <c r="C767" i="5"/>
  <c r="P766" i="5"/>
  <c r="O766" i="5"/>
  <c r="M766" i="5"/>
  <c r="C766" i="5"/>
  <c r="P765" i="5"/>
  <c r="O765" i="5"/>
  <c r="M765" i="5"/>
  <c r="C765" i="5"/>
  <c r="P764" i="5"/>
  <c r="O764" i="5"/>
  <c r="M764" i="5"/>
  <c r="C764" i="5"/>
  <c r="P763" i="5"/>
  <c r="O763" i="5"/>
  <c r="M763" i="5"/>
  <c r="C763" i="5"/>
  <c r="P762" i="5"/>
  <c r="O762" i="5"/>
  <c r="M762" i="5"/>
  <c r="C762" i="5"/>
  <c r="P761" i="5"/>
  <c r="O761" i="5"/>
  <c r="M761" i="5"/>
  <c r="C761" i="5"/>
  <c r="P760" i="5"/>
  <c r="O760" i="5"/>
  <c r="M760" i="5"/>
  <c r="C760" i="5"/>
  <c r="P759" i="5"/>
  <c r="O759" i="5"/>
  <c r="M759" i="5"/>
  <c r="C759" i="5"/>
  <c r="P758" i="5"/>
  <c r="O758" i="5"/>
  <c r="M758" i="5"/>
  <c r="C758" i="5"/>
  <c r="P757" i="5"/>
  <c r="O757" i="5"/>
  <c r="M757" i="5"/>
  <c r="C757" i="5"/>
  <c r="P756" i="5"/>
  <c r="O756" i="5"/>
  <c r="M756" i="5"/>
  <c r="C756" i="5"/>
  <c r="P755" i="5"/>
  <c r="O755" i="5"/>
  <c r="M755" i="5"/>
  <c r="C755" i="5"/>
  <c r="P754" i="5"/>
  <c r="O754" i="5"/>
  <c r="M754" i="5"/>
  <c r="C754" i="5"/>
  <c r="P753" i="5"/>
  <c r="O753" i="5"/>
  <c r="M753" i="5"/>
  <c r="C753" i="5"/>
  <c r="P752" i="5"/>
  <c r="O752" i="5"/>
  <c r="M752" i="5"/>
  <c r="C752" i="5"/>
  <c r="P751" i="5"/>
  <c r="O751" i="5"/>
  <c r="M751" i="5"/>
  <c r="C751" i="5"/>
  <c r="P750" i="5"/>
  <c r="O750" i="5"/>
  <c r="M750" i="5"/>
  <c r="C750" i="5"/>
  <c r="P749" i="5"/>
  <c r="O749" i="5"/>
  <c r="M749" i="5"/>
  <c r="C749" i="5"/>
  <c r="P748" i="5"/>
  <c r="O748" i="5"/>
  <c r="M748" i="5"/>
  <c r="C748" i="5"/>
  <c r="P747" i="5"/>
  <c r="O747" i="5"/>
  <c r="M747" i="5"/>
  <c r="C747" i="5"/>
  <c r="P746" i="5"/>
  <c r="O746" i="5"/>
  <c r="M746" i="5"/>
  <c r="C746" i="5"/>
  <c r="P745" i="5"/>
  <c r="O745" i="5"/>
  <c r="M745" i="5"/>
  <c r="C745" i="5"/>
  <c r="P744" i="5"/>
  <c r="O744" i="5"/>
  <c r="M744" i="5"/>
  <c r="C744" i="5"/>
  <c r="P743" i="5"/>
  <c r="O743" i="5"/>
  <c r="M743" i="5"/>
  <c r="C743" i="5"/>
  <c r="P742" i="5"/>
  <c r="O742" i="5"/>
  <c r="M742" i="5"/>
  <c r="C742" i="5"/>
  <c r="P741" i="5"/>
  <c r="O741" i="5"/>
  <c r="M741" i="5"/>
  <c r="C741" i="5"/>
  <c r="P740" i="5"/>
  <c r="O740" i="5"/>
  <c r="M740" i="5"/>
  <c r="C740" i="5"/>
  <c r="P739" i="5"/>
  <c r="O739" i="5"/>
  <c r="M739" i="5"/>
  <c r="C739" i="5"/>
  <c r="P738" i="5"/>
  <c r="O738" i="5"/>
  <c r="M738" i="5"/>
  <c r="C738" i="5"/>
  <c r="P737" i="5"/>
  <c r="O737" i="5"/>
  <c r="M737" i="5"/>
  <c r="C737" i="5"/>
  <c r="P736" i="5"/>
  <c r="O736" i="5"/>
  <c r="M736" i="5"/>
  <c r="C736" i="5"/>
  <c r="P735" i="5"/>
  <c r="O735" i="5"/>
  <c r="M735" i="5"/>
  <c r="C735" i="5"/>
  <c r="P734" i="5"/>
  <c r="O734" i="5"/>
  <c r="M734" i="5"/>
  <c r="C734" i="5"/>
  <c r="P733" i="5"/>
  <c r="O733" i="5"/>
  <c r="M733" i="5"/>
  <c r="C733" i="5"/>
  <c r="P732" i="5"/>
  <c r="O732" i="5"/>
  <c r="M732" i="5"/>
  <c r="C732" i="5"/>
  <c r="P731" i="5"/>
  <c r="O731" i="5"/>
  <c r="M731" i="5"/>
  <c r="C731" i="5"/>
  <c r="P730" i="5"/>
  <c r="O730" i="5"/>
  <c r="M730" i="5"/>
  <c r="C730" i="5"/>
  <c r="P729" i="5"/>
  <c r="O729" i="5"/>
  <c r="M729" i="5"/>
  <c r="C729" i="5"/>
  <c r="P728" i="5"/>
  <c r="O728" i="5"/>
  <c r="M728" i="5"/>
  <c r="C728" i="5"/>
  <c r="P727" i="5"/>
  <c r="O727" i="5"/>
  <c r="M727" i="5"/>
  <c r="C727" i="5"/>
  <c r="P726" i="5"/>
  <c r="O726" i="5"/>
  <c r="M726" i="5"/>
  <c r="C726" i="5"/>
  <c r="P725" i="5"/>
  <c r="O725" i="5"/>
  <c r="M725" i="5"/>
  <c r="C725" i="5"/>
  <c r="P724" i="5"/>
  <c r="O724" i="5"/>
  <c r="M724" i="5"/>
  <c r="C724" i="5"/>
  <c r="P723" i="5"/>
  <c r="O723" i="5"/>
  <c r="M723" i="5"/>
  <c r="C723" i="5"/>
  <c r="P722" i="5"/>
  <c r="O722" i="5"/>
  <c r="M722" i="5"/>
  <c r="C722" i="5"/>
  <c r="P721" i="5"/>
  <c r="O721" i="5"/>
  <c r="M721" i="5"/>
  <c r="C721" i="5"/>
  <c r="P720" i="5"/>
  <c r="O720" i="5"/>
  <c r="M720" i="5"/>
  <c r="C720" i="5"/>
  <c r="P719" i="5"/>
  <c r="O719" i="5"/>
  <c r="M719" i="5"/>
  <c r="C719" i="5"/>
  <c r="P718" i="5"/>
  <c r="O718" i="5"/>
  <c r="M718" i="5"/>
  <c r="C718" i="5"/>
  <c r="P717" i="5"/>
  <c r="O717" i="5"/>
  <c r="M717" i="5"/>
  <c r="C717" i="5"/>
  <c r="P716" i="5"/>
  <c r="O716" i="5"/>
  <c r="M716" i="5"/>
  <c r="C716" i="5"/>
  <c r="P715" i="5"/>
  <c r="O715" i="5"/>
  <c r="M715" i="5"/>
  <c r="C715" i="5"/>
  <c r="P714" i="5"/>
  <c r="O714" i="5"/>
  <c r="M714" i="5"/>
  <c r="C714" i="5"/>
  <c r="P713" i="5"/>
  <c r="O713" i="5"/>
  <c r="M713" i="5"/>
  <c r="C713" i="5"/>
  <c r="P712" i="5"/>
  <c r="O712" i="5"/>
  <c r="M712" i="5"/>
  <c r="C712" i="5"/>
  <c r="P711" i="5"/>
  <c r="O711" i="5"/>
  <c r="M711" i="5"/>
  <c r="C711" i="5"/>
  <c r="P710" i="5"/>
  <c r="O710" i="5"/>
  <c r="M710" i="5"/>
  <c r="C710" i="5"/>
  <c r="P709" i="5"/>
  <c r="O709" i="5"/>
  <c r="M709" i="5"/>
  <c r="C709" i="5"/>
  <c r="P708" i="5"/>
  <c r="O708" i="5"/>
  <c r="M708" i="5"/>
  <c r="C708" i="5"/>
  <c r="P707" i="5"/>
  <c r="O707" i="5"/>
  <c r="M707" i="5"/>
  <c r="C707" i="5"/>
  <c r="P706" i="5"/>
  <c r="O706" i="5"/>
  <c r="M706" i="5"/>
  <c r="C706" i="5"/>
  <c r="P705" i="5"/>
  <c r="O705" i="5"/>
  <c r="M705" i="5"/>
  <c r="C705" i="5"/>
  <c r="P704" i="5"/>
  <c r="O704" i="5"/>
  <c r="M704" i="5"/>
  <c r="C704" i="5"/>
  <c r="P703" i="5"/>
  <c r="O703" i="5"/>
  <c r="M703" i="5"/>
  <c r="C703" i="5"/>
  <c r="P702" i="5"/>
  <c r="O702" i="5"/>
  <c r="M702" i="5"/>
  <c r="C702" i="5"/>
  <c r="P701" i="5"/>
  <c r="O701" i="5"/>
  <c r="M701" i="5"/>
  <c r="C701" i="5"/>
  <c r="P700" i="5"/>
  <c r="O700" i="5"/>
  <c r="M700" i="5"/>
  <c r="C700" i="5"/>
  <c r="P699" i="5"/>
  <c r="O699" i="5"/>
  <c r="M699" i="5"/>
  <c r="C699" i="5"/>
  <c r="P698" i="5"/>
  <c r="O698" i="5"/>
  <c r="M698" i="5"/>
  <c r="C698" i="5"/>
  <c r="P697" i="5"/>
  <c r="O697" i="5"/>
  <c r="M697" i="5"/>
  <c r="C697" i="5"/>
  <c r="P696" i="5"/>
  <c r="O696" i="5"/>
  <c r="M696" i="5"/>
  <c r="C696" i="5"/>
  <c r="P695" i="5"/>
  <c r="O695" i="5"/>
  <c r="M695" i="5"/>
  <c r="C695" i="5"/>
  <c r="P694" i="5"/>
  <c r="O694" i="5"/>
  <c r="M694" i="5"/>
  <c r="C694" i="5"/>
  <c r="P693" i="5"/>
  <c r="O693" i="5"/>
  <c r="M693" i="5"/>
  <c r="C693" i="5"/>
  <c r="P692" i="5"/>
  <c r="O692" i="5"/>
  <c r="M692" i="5"/>
  <c r="C692" i="5"/>
  <c r="P691" i="5"/>
  <c r="O691" i="5"/>
  <c r="M691" i="5"/>
  <c r="C691" i="5"/>
  <c r="P690" i="5"/>
  <c r="O690" i="5"/>
  <c r="M690" i="5"/>
  <c r="C690" i="5"/>
  <c r="P689" i="5"/>
  <c r="O689" i="5"/>
  <c r="M689" i="5"/>
  <c r="C689" i="5"/>
  <c r="P688" i="5"/>
  <c r="O688" i="5"/>
  <c r="M688" i="5"/>
  <c r="C688" i="5"/>
  <c r="P687" i="5"/>
  <c r="O687" i="5"/>
  <c r="M687" i="5"/>
  <c r="C687" i="5"/>
  <c r="P686" i="5"/>
  <c r="O686" i="5"/>
  <c r="M686" i="5"/>
  <c r="C686" i="5"/>
  <c r="P685" i="5"/>
  <c r="O685" i="5"/>
  <c r="M685" i="5"/>
  <c r="C685" i="5"/>
  <c r="P684" i="5"/>
  <c r="O684" i="5"/>
  <c r="M684" i="5"/>
  <c r="C684" i="5"/>
  <c r="P683" i="5"/>
  <c r="O683" i="5"/>
  <c r="M683" i="5"/>
  <c r="C683" i="5"/>
  <c r="P682" i="5"/>
  <c r="O682" i="5"/>
  <c r="M682" i="5"/>
  <c r="C682" i="5"/>
  <c r="P681" i="5"/>
  <c r="O681" i="5"/>
  <c r="M681" i="5"/>
  <c r="C681" i="5"/>
  <c r="P680" i="5"/>
  <c r="O680" i="5"/>
  <c r="M680" i="5"/>
  <c r="C680" i="5"/>
  <c r="P679" i="5"/>
  <c r="O679" i="5"/>
  <c r="M679" i="5"/>
  <c r="C679" i="5"/>
  <c r="P678" i="5"/>
  <c r="O678" i="5"/>
  <c r="M678" i="5"/>
  <c r="C678" i="5"/>
  <c r="P677" i="5"/>
  <c r="O677" i="5"/>
  <c r="M677" i="5"/>
  <c r="C677" i="5"/>
  <c r="P676" i="5"/>
  <c r="O676" i="5"/>
  <c r="M676" i="5"/>
  <c r="C676" i="5"/>
  <c r="P675" i="5"/>
  <c r="O675" i="5"/>
  <c r="M675" i="5"/>
  <c r="C675" i="5"/>
  <c r="P674" i="5"/>
  <c r="O674" i="5"/>
  <c r="M674" i="5"/>
  <c r="C674" i="5"/>
  <c r="P673" i="5"/>
  <c r="O673" i="5"/>
  <c r="M673" i="5"/>
  <c r="C673" i="5"/>
  <c r="P672" i="5"/>
  <c r="O672" i="5"/>
  <c r="M672" i="5"/>
  <c r="C672" i="5"/>
  <c r="P671" i="5"/>
  <c r="O671" i="5"/>
  <c r="M671" i="5"/>
  <c r="C671" i="5"/>
  <c r="P670" i="5"/>
  <c r="O670" i="5"/>
  <c r="M670" i="5"/>
  <c r="C670" i="5"/>
  <c r="P669" i="5"/>
  <c r="O669" i="5"/>
  <c r="M669" i="5"/>
  <c r="C669" i="5"/>
  <c r="P668" i="5"/>
  <c r="O668" i="5"/>
  <c r="M668" i="5"/>
  <c r="C668" i="5"/>
  <c r="P667" i="5"/>
  <c r="O667" i="5"/>
  <c r="M667" i="5"/>
  <c r="C667" i="5"/>
  <c r="P666" i="5"/>
  <c r="O666" i="5"/>
  <c r="M666" i="5"/>
  <c r="C666" i="5"/>
  <c r="P665" i="5"/>
  <c r="O665" i="5"/>
  <c r="M665" i="5"/>
  <c r="C665" i="5"/>
  <c r="P664" i="5"/>
  <c r="O664" i="5"/>
  <c r="M664" i="5"/>
  <c r="C664" i="5"/>
  <c r="P663" i="5"/>
  <c r="O663" i="5"/>
  <c r="M663" i="5"/>
  <c r="C663" i="5"/>
  <c r="P662" i="5"/>
  <c r="O662" i="5"/>
  <c r="M662" i="5"/>
  <c r="C662" i="5"/>
  <c r="P661" i="5"/>
  <c r="O661" i="5"/>
  <c r="M661" i="5"/>
  <c r="C661" i="5"/>
  <c r="P660" i="5"/>
  <c r="O660" i="5"/>
  <c r="M660" i="5"/>
  <c r="C660" i="5"/>
  <c r="P659" i="5"/>
  <c r="O659" i="5"/>
  <c r="M659" i="5"/>
  <c r="C659" i="5"/>
  <c r="P658" i="5"/>
  <c r="O658" i="5"/>
  <c r="M658" i="5"/>
  <c r="C658" i="5"/>
  <c r="P657" i="5"/>
  <c r="O657" i="5"/>
  <c r="M657" i="5"/>
  <c r="C657" i="5"/>
  <c r="P656" i="5"/>
  <c r="O656" i="5"/>
  <c r="M656" i="5"/>
  <c r="C656" i="5"/>
  <c r="P655" i="5"/>
  <c r="O655" i="5"/>
  <c r="M655" i="5"/>
  <c r="C655" i="5"/>
  <c r="P654" i="5"/>
  <c r="O654" i="5"/>
  <c r="M654" i="5"/>
  <c r="C654" i="5"/>
  <c r="P653" i="5"/>
  <c r="O653" i="5"/>
  <c r="M653" i="5"/>
  <c r="C653" i="5"/>
  <c r="P652" i="5"/>
  <c r="O652" i="5"/>
  <c r="M652" i="5"/>
  <c r="C652" i="5"/>
  <c r="P651" i="5"/>
  <c r="O651" i="5"/>
  <c r="M651" i="5"/>
  <c r="C651" i="5"/>
  <c r="P650" i="5"/>
  <c r="O650" i="5"/>
  <c r="M650" i="5"/>
  <c r="C650" i="5"/>
  <c r="P649" i="5"/>
  <c r="O649" i="5"/>
  <c r="M649" i="5"/>
  <c r="C649" i="5"/>
  <c r="P648" i="5"/>
  <c r="O648" i="5"/>
  <c r="M648" i="5"/>
  <c r="C648" i="5"/>
  <c r="P647" i="5"/>
  <c r="O647" i="5"/>
  <c r="M647" i="5"/>
  <c r="C647" i="5"/>
  <c r="P646" i="5"/>
  <c r="O646" i="5"/>
  <c r="M646" i="5"/>
  <c r="C646" i="5"/>
  <c r="P645" i="5"/>
  <c r="O645" i="5"/>
  <c r="M645" i="5"/>
  <c r="C645" i="5"/>
  <c r="P644" i="5"/>
  <c r="O644" i="5"/>
  <c r="M644" i="5"/>
  <c r="C644" i="5"/>
  <c r="P643" i="5"/>
  <c r="O643" i="5"/>
  <c r="M643" i="5"/>
  <c r="C643" i="5"/>
  <c r="P642" i="5"/>
  <c r="O642" i="5"/>
  <c r="M642" i="5"/>
  <c r="C642" i="5"/>
  <c r="P641" i="5"/>
  <c r="O641" i="5"/>
  <c r="M641" i="5"/>
  <c r="C641" i="5"/>
  <c r="P640" i="5"/>
  <c r="O640" i="5"/>
  <c r="M640" i="5"/>
  <c r="C640" i="5"/>
  <c r="P639" i="5"/>
  <c r="O639" i="5"/>
  <c r="M639" i="5"/>
  <c r="C639" i="5"/>
  <c r="P638" i="5"/>
  <c r="O638" i="5"/>
  <c r="M638" i="5"/>
  <c r="C638" i="5"/>
  <c r="P637" i="5"/>
  <c r="O637" i="5"/>
  <c r="M637" i="5"/>
  <c r="C637" i="5"/>
  <c r="P636" i="5"/>
  <c r="O636" i="5"/>
  <c r="M636" i="5"/>
  <c r="C636" i="5"/>
  <c r="P635" i="5"/>
  <c r="O635" i="5"/>
  <c r="M635" i="5"/>
  <c r="C635" i="5"/>
  <c r="P634" i="5"/>
  <c r="O634" i="5"/>
  <c r="M634" i="5"/>
  <c r="C634" i="5"/>
  <c r="P633" i="5"/>
  <c r="O633" i="5"/>
  <c r="M633" i="5"/>
  <c r="C633" i="5"/>
  <c r="P632" i="5"/>
  <c r="O632" i="5"/>
  <c r="M632" i="5"/>
  <c r="C632" i="5"/>
  <c r="P631" i="5"/>
  <c r="O631" i="5"/>
  <c r="M631" i="5"/>
  <c r="C631" i="5"/>
  <c r="P630" i="5"/>
  <c r="O630" i="5"/>
  <c r="M630" i="5"/>
  <c r="C630" i="5"/>
  <c r="P629" i="5"/>
  <c r="O629" i="5"/>
  <c r="M629" i="5"/>
  <c r="C629" i="5"/>
  <c r="P628" i="5"/>
  <c r="O628" i="5"/>
  <c r="M628" i="5"/>
  <c r="C628" i="5"/>
  <c r="P627" i="5"/>
  <c r="O627" i="5"/>
  <c r="M627" i="5"/>
  <c r="C627" i="5"/>
  <c r="P626" i="5"/>
  <c r="O626" i="5"/>
  <c r="M626" i="5"/>
  <c r="C626" i="5"/>
  <c r="P625" i="5"/>
  <c r="O625" i="5"/>
  <c r="M625" i="5"/>
  <c r="C625" i="5"/>
  <c r="P624" i="5"/>
  <c r="O624" i="5"/>
  <c r="M624" i="5"/>
  <c r="C624" i="5"/>
  <c r="P623" i="5"/>
  <c r="O623" i="5"/>
  <c r="M623" i="5"/>
  <c r="C623" i="5"/>
  <c r="P622" i="5"/>
  <c r="O622" i="5"/>
  <c r="M622" i="5"/>
  <c r="C622" i="5"/>
  <c r="P621" i="5"/>
  <c r="O621" i="5"/>
  <c r="M621" i="5"/>
  <c r="C621" i="5"/>
  <c r="P620" i="5"/>
  <c r="O620" i="5"/>
  <c r="M620" i="5"/>
  <c r="C620" i="5"/>
  <c r="P619" i="5"/>
  <c r="O619" i="5"/>
  <c r="M619" i="5"/>
  <c r="C619" i="5"/>
  <c r="P618" i="5"/>
  <c r="O618" i="5"/>
  <c r="M618" i="5"/>
  <c r="C618" i="5"/>
  <c r="P617" i="5"/>
  <c r="O617" i="5"/>
  <c r="M617" i="5"/>
  <c r="C617" i="5"/>
  <c r="P616" i="5"/>
  <c r="O616" i="5"/>
  <c r="M616" i="5"/>
  <c r="C616" i="5"/>
  <c r="P615" i="5"/>
  <c r="O615" i="5"/>
  <c r="M615" i="5"/>
  <c r="C615" i="5"/>
  <c r="P614" i="5"/>
  <c r="O614" i="5"/>
  <c r="M614" i="5"/>
  <c r="C614" i="5"/>
  <c r="P613" i="5"/>
  <c r="O613" i="5"/>
  <c r="M613" i="5"/>
  <c r="C613" i="5"/>
  <c r="P612" i="5"/>
  <c r="O612" i="5"/>
  <c r="M612" i="5"/>
  <c r="C612" i="5"/>
  <c r="P611" i="5"/>
  <c r="O611" i="5"/>
  <c r="M611" i="5"/>
  <c r="C611" i="5"/>
  <c r="P610" i="5"/>
  <c r="O610" i="5"/>
  <c r="M610" i="5"/>
  <c r="C610" i="5"/>
  <c r="P609" i="5"/>
  <c r="O609" i="5"/>
  <c r="M609" i="5"/>
  <c r="C609" i="5"/>
  <c r="P608" i="5"/>
  <c r="O608" i="5"/>
  <c r="M608" i="5"/>
  <c r="C608" i="5"/>
  <c r="P607" i="5"/>
  <c r="O607" i="5"/>
  <c r="M607" i="5"/>
  <c r="C607" i="5"/>
  <c r="P606" i="5"/>
  <c r="O606" i="5"/>
  <c r="M606" i="5"/>
  <c r="C606" i="5"/>
  <c r="P605" i="5"/>
  <c r="O605" i="5"/>
  <c r="M605" i="5"/>
  <c r="C605" i="5"/>
  <c r="P604" i="5"/>
  <c r="O604" i="5"/>
  <c r="M604" i="5"/>
  <c r="C604" i="5"/>
  <c r="P603" i="5"/>
  <c r="O603" i="5"/>
  <c r="M603" i="5"/>
  <c r="C603" i="5"/>
  <c r="P602" i="5"/>
  <c r="O602" i="5"/>
  <c r="M602" i="5"/>
  <c r="C602" i="5"/>
  <c r="P601" i="5"/>
  <c r="O601" i="5"/>
  <c r="M601" i="5"/>
  <c r="C601" i="5"/>
  <c r="P600" i="5"/>
  <c r="O600" i="5"/>
  <c r="M600" i="5"/>
  <c r="C600" i="5"/>
  <c r="P599" i="5"/>
  <c r="O599" i="5"/>
  <c r="M599" i="5"/>
  <c r="C599" i="5"/>
  <c r="P598" i="5"/>
  <c r="O598" i="5"/>
  <c r="M598" i="5"/>
  <c r="C598" i="5"/>
  <c r="P597" i="5"/>
  <c r="O597" i="5"/>
  <c r="M597" i="5"/>
  <c r="C597" i="5"/>
  <c r="P596" i="5"/>
  <c r="O596" i="5"/>
  <c r="M596" i="5"/>
  <c r="C596" i="5"/>
  <c r="P595" i="5"/>
  <c r="O595" i="5"/>
  <c r="M595" i="5"/>
  <c r="C595" i="5"/>
  <c r="P594" i="5"/>
  <c r="O594" i="5"/>
  <c r="M594" i="5"/>
  <c r="C594" i="5"/>
  <c r="P593" i="5"/>
  <c r="O593" i="5"/>
  <c r="M593" i="5"/>
  <c r="C593" i="5"/>
  <c r="P592" i="5"/>
  <c r="O592" i="5"/>
  <c r="M592" i="5"/>
  <c r="C592" i="5"/>
  <c r="P591" i="5"/>
  <c r="O591" i="5"/>
  <c r="M591" i="5"/>
  <c r="C591" i="5"/>
  <c r="P590" i="5"/>
  <c r="O590" i="5"/>
  <c r="M590" i="5"/>
  <c r="C590" i="5"/>
  <c r="P589" i="5"/>
  <c r="O589" i="5"/>
  <c r="M589" i="5"/>
  <c r="C589" i="5"/>
  <c r="P588" i="5"/>
  <c r="O588" i="5"/>
  <c r="M588" i="5"/>
  <c r="C588" i="5"/>
  <c r="P587" i="5"/>
  <c r="O587" i="5"/>
  <c r="M587" i="5"/>
  <c r="C587" i="5"/>
  <c r="P586" i="5"/>
  <c r="O586" i="5"/>
  <c r="M586" i="5"/>
  <c r="C586" i="5"/>
  <c r="P585" i="5"/>
  <c r="O585" i="5"/>
  <c r="M585" i="5"/>
  <c r="C585" i="5"/>
  <c r="P584" i="5"/>
  <c r="O584" i="5"/>
  <c r="M584" i="5"/>
  <c r="C584" i="5"/>
  <c r="P583" i="5"/>
  <c r="O583" i="5"/>
  <c r="M583" i="5"/>
  <c r="C583" i="5"/>
  <c r="P582" i="5"/>
  <c r="O582" i="5"/>
  <c r="M582" i="5"/>
  <c r="C582" i="5"/>
  <c r="P581" i="5"/>
  <c r="O581" i="5"/>
  <c r="M581" i="5"/>
  <c r="C581" i="5"/>
  <c r="P580" i="5"/>
  <c r="O580" i="5"/>
  <c r="M580" i="5"/>
  <c r="C580" i="5"/>
  <c r="P579" i="5"/>
  <c r="O579" i="5"/>
  <c r="M579" i="5"/>
  <c r="C579" i="5"/>
  <c r="P578" i="5"/>
  <c r="O578" i="5"/>
  <c r="M578" i="5"/>
  <c r="C578" i="5"/>
  <c r="P577" i="5"/>
  <c r="O577" i="5"/>
  <c r="M577" i="5"/>
  <c r="C577" i="5"/>
  <c r="P576" i="5"/>
  <c r="O576" i="5"/>
  <c r="M576" i="5"/>
  <c r="C576" i="5"/>
  <c r="P575" i="5"/>
  <c r="O575" i="5"/>
  <c r="M575" i="5"/>
  <c r="C575" i="5"/>
  <c r="P574" i="5"/>
  <c r="O574" i="5"/>
  <c r="M574" i="5"/>
  <c r="C574" i="5"/>
  <c r="P573" i="5"/>
  <c r="O573" i="5"/>
  <c r="M573" i="5"/>
  <c r="C573" i="5"/>
  <c r="P572" i="5"/>
  <c r="O572" i="5"/>
  <c r="M572" i="5"/>
  <c r="C572" i="5"/>
  <c r="P571" i="5"/>
  <c r="O571" i="5"/>
  <c r="M571" i="5"/>
  <c r="C571" i="5"/>
  <c r="P570" i="5"/>
  <c r="O570" i="5"/>
  <c r="M570" i="5"/>
  <c r="C570" i="5"/>
  <c r="P569" i="5"/>
  <c r="O569" i="5"/>
  <c r="M569" i="5"/>
  <c r="C569" i="5"/>
  <c r="P568" i="5"/>
  <c r="O568" i="5"/>
  <c r="M568" i="5"/>
  <c r="C568" i="5"/>
  <c r="P567" i="5"/>
  <c r="O567" i="5"/>
  <c r="M567" i="5"/>
  <c r="C567" i="5"/>
  <c r="P566" i="5"/>
  <c r="O566" i="5"/>
  <c r="M566" i="5"/>
  <c r="C566" i="5"/>
  <c r="P565" i="5"/>
  <c r="O565" i="5"/>
  <c r="M565" i="5"/>
  <c r="C565" i="5"/>
  <c r="P564" i="5"/>
  <c r="O564" i="5"/>
  <c r="M564" i="5"/>
  <c r="C564" i="5"/>
  <c r="P563" i="5"/>
  <c r="O563" i="5"/>
  <c r="M563" i="5"/>
  <c r="C563" i="5"/>
  <c r="P562" i="5"/>
  <c r="O562" i="5"/>
  <c r="M562" i="5"/>
  <c r="C562" i="5"/>
  <c r="P561" i="5"/>
  <c r="O561" i="5"/>
  <c r="M561" i="5"/>
  <c r="C561" i="5"/>
  <c r="P560" i="5"/>
  <c r="O560" i="5"/>
  <c r="M560" i="5"/>
  <c r="C560" i="5"/>
  <c r="P559" i="5"/>
  <c r="O559" i="5"/>
  <c r="M559" i="5"/>
  <c r="C559" i="5"/>
  <c r="P558" i="5"/>
  <c r="O558" i="5"/>
  <c r="M558" i="5"/>
  <c r="C558" i="5"/>
  <c r="P557" i="5"/>
  <c r="O557" i="5"/>
  <c r="M557" i="5"/>
  <c r="C557" i="5"/>
  <c r="P556" i="5"/>
  <c r="O556" i="5"/>
  <c r="M556" i="5"/>
  <c r="C556" i="5"/>
  <c r="P555" i="5"/>
  <c r="O555" i="5"/>
  <c r="M555" i="5"/>
  <c r="C555" i="5"/>
  <c r="P554" i="5"/>
  <c r="O554" i="5"/>
  <c r="M554" i="5"/>
  <c r="C554" i="5"/>
  <c r="P553" i="5"/>
  <c r="O553" i="5"/>
  <c r="M553" i="5"/>
  <c r="C553" i="5"/>
  <c r="P552" i="5"/>
  <c r="O552" i="5"/>
  <c r="M552" i="5"/>
  <c r="C552" i="5"/>
  <c r="P551" i="5"/>
  <c r="O551" i="5"/>
  <c r="M551" i="5"/>
  <c r="C551" i="5"/>
  <c r="P550" i="5"/>
  <c r="O550" i="5"/>
  <c r="M550" i="5"/>
  <c r="C550" i="5"/>
  <c r="P549" i="5"/>
  <c r="O549" i="5"/>
  <c r="M549" i="5"/>
  <c r="C549" i="5"/>
  <c r="P548" i="5"/>
  <c r="O548" i="5"/>
  <c r="M548" i="5"/>
  <c r="C548" i="5"/>
  <c r="P547" i="5"/>
  <c r="O547" i="5"/>
  <c r="M547" i="5"/>
  <c r="C547" i="5"/>
  <c r="P546" i="5"/>
  <c r="O546" i="5"/>
  <c r="M546" i="5"/>
  <c r="C546" i="5"/>
  <c r="P545" i="5"/>
  <c r="O545" i="5"/>
  <c r="M545" i="5"/>
  <c r="C545" i="5"/>
  <c r="P544" i="5"/>
  <c r="O544" i="5"/>
  <c r="M544" i="5"/>
  <c r="C544" i="5"/>
  <c r="P543" i="5"/>
  <c r="O543" i="5"/>
  <c r="M543" i="5"/>
  <c r="C543" i="5"/>
  <c r="P542" i="5"/>
  <c r="O542" i="5"/>
  <c r="M542" i="5"/>
  <c r="C542" i="5"/>
  <c r="P541" i="5"/>
  <c r="O541" i="5"/>
  <c r="M541" i="5"/>
  <c r="C541" i="5"/>
  <c r="P540" i="5"/>
  <c r="O540" i="5"/>
  <c r="M540" i="5"/>
  <c r="C540" i="5"/>
  <c r="P539" i="5"/>
  <c r="O539" i="5"/>
  <c r="M539" i="5"/>
  <c r="C539" i="5"/>
  <c r="P538" i="5"/>
  <c r="O538" i="5"/>
  <c r="M538" i="5"/>
  <c r="C538" i="5"/>
  <c r="P537" i="5"/>
  <c r="O537" i="5"/>
  <c r="M537" i="5"/>
  <c r="C537" i="5"/>
  <c r="P536" i="5"/>
  <c r="O536" i="5"/>
  <c r="M536" i="5"/>
  <c r="C536" i="5"/>
  <c r="P535" i="5"/>
  <c r="O535" i="5"/>
  <c r="M535" i="5"/>
  <c r="C535" i="5"/>
  <c r="P534" i="5"/>
  <c r="O534" i="5"/>
  <c r="M534" i="5"/>
  <c r="C534" i="5"/>
  <c r="P533" i="5"/>
  <c r="O533" i="5"/>
  <c r="M533" i="5"/>
  <c r="C533" i="5"/>
  <c r="P532" i="5"/>
  <c r="O532" i="5"/>
  <c r="M532" i="5"/>
  <c r="C532" i="5"/>
  <c r="P531" i="5"/>
  <c r="O531" i="5"/>
  <c r="M531" i="5"/>
  <c r="C531" i="5"/>
  <c r="P530" i="5"/>
  <c r="O530" i="5"/>
  <c r="M530" i="5"/>
  <c r="C530" i="5"/>
  <c r="P529" i="5"/>
  <c r="O529" i="5"/>
  <c r="M529" i="5"/>
  <c r="C529" i="5"/>
  <c r="P528" i="5"/>
  <c r="O528" i="5"/>
  <c r="M528" i="5"/>
  <c r="C528" i="5"/>
  <c r="P527" i="5"/>
  <c r="O527" i="5"/>
  <c r="M527" i="5"/>
  <c r="C527" i="5"/>
  <c r="P526" i="5"/>
  <c r="O526" i="5"/>
  <c r="M526" i="5"/>
  <c r="C526" i="5"/>
  <c r="P525" i="5"/>
  <c r="O525" i="5"/>
  <c r="M525" i="5"/>
  <c r="C525" i="5"/>
  <c r="P524" i="5"/>
  <c r="O524" i="5"/>
  <c r="M524" i="5"/>
  <c r="C524" i="5"/>
  <c r="P523" i="5"/>
  <c r="O523" i="5"/>
  <c r="M523" i="5"/>
  <c r="C523" i="5"/>
  <c r="P522" i="5"/>
  <c r="O522" i="5"/>
  <c r="M522" i="5"/>
  <c r="C522" i="5"/>
  <c r="P521" i="5"/>
  <c r="O521" i="5"/>
  <c r="M521" i="5"/>
  <c r="C521" i="5"/>
  <c r="P520" i="5"/>
  <c r="O520" i="5"/>
  <c r="M520" i="5"/>
  <c r="C520" i="5"/>
  <c r="P519" i="5"/>
  <c r="O519" i="5"/>
  <c r="M519" i="5"/>
  <c r="C519" i="5"/>
  <c r="P518" i="5"/>
  <c r="O518" i="5"/>
  <c r="M518" i="5"/>
  <c r="C518" i="5"/>
  <c r="P517" i="5"/>
  <c r="O517" i="5"/>
  <c r="M517" i="5"/>
  <c r="C517" i="5"/>
  <c r="P516" i="5"/>
  <c r="O516" i="5"/>
  <c r="M516" i="5"/>
  <c r="C516" i="5"/>
  <c r="P515" i="5"/>
  <c r="O515" i="5"/>
  <c r="M515" i="5"/>
  <c r="C515" i="5"/>
  <c r="P514" i="5"/>
  <c r="O514" i="5"/>
  <c r="M514" i="5"/>
  <c r="C514" i="5"/>
  <c r="P513" i="5"/>
  <c r="O513" i="5"/>
  <c r="M513" i="5"/>
  <c r="C513" i="5"/>
  <c r="P512" i="5"/>
  <c r="O512" i="5"/>
  <c r="M512" i="5"/>
  <c r="C512" i="5"/>
  <c r="P511" i="5"/>
  <c r="O511" i="5"/>
  <c r="M511" i="5"/>
  <c r="C511" i="5"/>
  <c r="P510" i="5"/>
  <c r="O510" i="5"/>
  <c r="M510" i="5"/>
  <c r="C510" i="5"/>
  <c r="P509" i="5"/>
  <c r="O509" i="5"/>
  <c r="M509" i="5"/>
  <c r="C509" i="5"/>
  <c r="P508" i="5"/>
  <c r="O508" i="5"/>
  <c r="M508" i="5"/>
  <c r="C508" i="5"/>
  <c r="P507" i="5"/>
  <c r="O507" i="5"/>
  <c r="M507" i="5"/>
  <c r="C507" i="5"/>
  <c r="P506" i="5"/>
  <c r="O506" i="5"/>
  <c r="M506" i="5"/>
  <c r="C506" i="5"/>
  <c r="P505" i="5"/>
  <c r="O505" i="5"/>
  <c r="M505" i="5"/>
  <c r="C505" i="5"/>
  <c r="P504" i="5"/>
  <c r="O504" i="5"/>
  <c r="M504" i="5"/>
  <c r="C504" i="5"/>
  <c r="P503" i="5"/>
  <c r="O503" i="5"/>
  <c r="M503" i="5"/>
  <c r="C503" i="5"/>
  <c r="P502" i="5"/>
  <c r="O502" i="5"/>
  <c r="M502" i="5"/>
  <c r="C502" i="5"/>
  <c r="P501" i="5"/>
  <c r="O501" i="5"/>
  <c r="M501" i="5"/>
  <c r="C501" i="5"/>
  <c r="P500" i="5"/>
  <c r="O500" i="5"/>
  <c r="M500" i="5"/>
  <c r="C500" i="5"/>
  <c r="P499" i="5"/>
  <c r="O499" i="5"/>
  <c r="M499" i="5"/>
  <c r="C499" i="5"/>
  <c r="P498" i="5"/>
  <c r="O498" i="5"/>
  <c r="M498" i="5"/>
  <c r="C498" i="5"/>
  <c r="P497" i="5"/>
  <c r="O497" i="5"/>
  <c r="M497" i="5"/>
  <c r="C497" i="5"/>
  <c r="P496" i="5"/>
  <c r="O496" i="5"/>
  <c r="M496" i="5"/>
  <c r="C496" i="5"/>
  <c r="P495" i="5"/>
  <c r="O495" i="5"/>
  <c r="M495" i="5"/>
  <c r="C495" i="5"/>
  <c r="P494" i="5"/>
  <c r="O494" i="5"/>
  <c r="M494" i="5"/>
  <c r="C494" i="5"/>
  <c r="P493" i="5"/>
  <c r="O493" i="5"/>
  <c r="M493" i="5"/>
  <c r="C493" i="5"/>
  <c r="P492" i="5"/>
  <c r="O492" i="5"/>
  <c r="M492" i="5"/>
  <c r="C492" i="5"/>
  <c r="P491" i="5"/>
  <c r="O491" i="5"/>
  <c r="M491" i="5"/>
  <c r="C491" i="5"/>
  <c r="P490" i="5"/>
  <c r="O490" i="5"/>
  <c r="M490" i="5"/>
  <c r="C490" i="5"/>
  <c r="P489" i="5"/>
  <c r="O489" i="5"/>
  <c r="M489" i="5"/>
  <c r="C489" i="5"/>
  <c r="P488" i="5"/>
  <c r="O488" i="5"/>
  <c r="M488" i="5"/>
  <c r="C488" i="5"/>
  <c r="P487" i="5"/>
  <c r="O487" i="5"/>
  <c r="M487" i="5"/>
  <c r="C487" i="5"/>
  <c r="P486" i="5"/>
  <c r="O486" i="5"/>
  <c r="M486" i="5"/>
  <c r="C486" i="5"/>
  <c r="P485" i="5"/>
  <c r="O485" i="5"/>
  <c r="M485" i="5"/>
  <c r="C485" i="5"/>
  <c r="P484" i="5"/>
  <c r="O484" i="5"/>
  <c r="M484" i="5"/>
  <c r="C484" i="5"/>
  <c r="P483" i="5"/>
  <c r="O483" i="5"/>
  <c r="M483" i="5"/>
  <c r="C483" i="5"/>
  <c r="P482" i="5"/>
  <c r="O482" i="5"/>
  <c r="M482" i="5"/>
  <c r="C482" i="5"/>
  <c r="P481" i="5"/>
  <c r="O481" i="5"/>
  <c r="M481" i="5"/>
  <c r="C481" i="5"/>
  <c r="P480" i="5"/>
  <c r="O480" i="5"/>
  <c r="M480" i="5"/>
  <c r="C480" i="5"/>
  <c r="P479" i="5"/>
  <c r="O479" i="5"/>
  <c r="M479" i="5"/>
  <c r="C479" i="5"/>
  <c r="P478" i="5"/>
  <c r="O478" i="5"/>
  <c r="M478" i="5"/>
  <c r="C478" i="5"/>
  <c r="P477" i="5"/>
  <c r="O477" i="5"/>
  <c r="M477" i="5"/>
  <c r="C477" i="5"/>
  <c r="P476" i="5"/>
  <c r="O476" i="5"/>
  <c r="M476" i="5"/>
  <c r="C476" i="5"/>
  <c r="P475" i="5"/>
  <c r="O475" i="5"/>
  <c r="M475" i="5"/>
  <c r="C475" i="5"/>
  <c r="P474" i="5"/>
  <c r="O474" i="5"/>
  <c r="M474" i="5"/>
  <c r="C474" i="5"/>
  <c r="P473" i="5"/>
  <c r="O473" i="5"/>
  <c r="M473" i="5"/>
  <c r="C473" i="5"/>
  <c r="P472" i="5"/>
  <c r="O472" i="5"/>
  <c r="M472" i="5"/>
  <c r="C472" i="5"/>
  <c r="P471" i="5"/>
  <c r="O471" i="5"/>
  <c r="M471" i="5"/>
  <c r="C471" i="5"/>
  <c r="P470" i="5"/>
  <c r="O470" i="5"/>
  <c r="M470" i="5"/>
  <c r="C470" i="5"/>
  <c r="P469" i="5"/>
  <c r="O469" i="5"/>
  <c r="M469" i="5"/>
  <c r="C469" i="5"/>
  <c r="P468" i="5"/>
  <c r="O468" i="5"/>
  <c r="M468" i="5"/>
  <c r="C468" i="5"/>
  <c r="P467" i="5"/>
  <c r="O467" i="5"/>
  <c r="M467" i="5"/>
  <c r="C467" i="5"/>
  <c r="P466" i="5"/>
  <c r="O466" i="5"/>
  <c r="M466" i="5"/>
  <c r="C466" i="5"/>
  <c r="P465" i="5"/>
  <c r="O465" i="5"/>
  <c r="M465" i="5"/>
  <c r="C465" i="5"/>
  <c r="P464" i="5"/>
  <c r="O464" i="5"/>
  <c r="M464" i="5"/>
  <c r="C464" i="5"/>
  <c r="P463" i="5"/>
  <c r="O463" i="5"/>
  <c r="M463" i="5"/>
  <c r="C463" i="5"/>
  <c r="P462" i="5"/>
  <c r="O462" i="5"/>
  <c r="M462" i="5"/>
  <c r="C462" i="5"/>
  <c r="P461" i="5"/>
  <c r="O461" i="5"/>
  <c r="M461" i="5"/>
  <c r="C461" i="5"/>
  <c r="P460" i="5"/>
  <c r="O460" i="5"/>
  <c r="M460" i="5"/>
  <c r="C460" i="5"/>
  <c r="P459" i="5"/>
  <c r="O459" i="5"/>
  <c r="M459" i="5"/>
  <c r="C459" i="5"/>
  <c r="P458" i="5"/>
  <c r="O458" i="5"/>
  <c r="M458" i="5"/>
  <c r="C458" i="5"/>
  <c r="P457" i="5"/>
  <c r="O457" i="5"/>
  <c r="M457" i="5"/>
  <c r="C457" i="5"/>
  <c r="P456" i="5"/>
  <c r="O456" i="5"/>
  <c r="M456" i="5"/>
  <c r="C456" i="5"/>
  <c r="P455" i="5"/>
  <c r="O455" i="5"/>
  <c r="M455" i="5"/>
  <c r="C455" i="5"/>
  <c r="P454" i="5"/>
  <c r="O454" i="5"/>
  <c r="M454" i="5"/>
  <c r="C454" i="5"/>
  <c r="P453" i="5"/>
  <c r="O453" i="5"/>
  <c r="M453" i="5"/>
  <c r="C453" i="5"/>
  <c r="P452" i="5"/>
  <c r="O452" i="5"/>
  <c r="M452" i="5"/>
  <c r="C452" i="5"/>
  <c r="P451" i="5"/>
  <c r="O451" i="5"/>
  <c r="M451" i="5"/>
  <c r="C451" i="5"/>
  <c r="P450" i="5"/>
  <c r="O450" i="5"/>
  <c r="M450" i="5"/>
  <c r="C450" i="5"/>
  <c r="P449" i="5"/>
  <c r="O449" i="5"/>
  <c r="M449" i="5"/>
  <c r="C449" i="5"/>
  <c r="P448" i="5"/>
  <c r="O448" i="5"/>
  <c r="M448" i="5"/>
  <c r="C448" i="5"/>
  <c r="P447" i="5"/>
  <c r="O447" i="5"/>
  <c r="M447" i="5"/>
  <c r="C447" i="5"/>
  <c r="P446" i="5"/>
  <c r="O446" i="5"/>
  <c r="M446" i="5"/>
  <c r="C446" i="5"/>
  <c r="P445" i="5"/>
  <c r="O445" i="5"/>
  <c r="M445" i="5"/>
  <c r="C445" i="5"/>
  <c r="P444" i="5"/>
  <c r="O444" i="5"/>
  <c r="M444" i="5"/>
  <c r="C444" i="5"/>
  <c r="P443" i="5"/>
  <c r="O443" i="5"/>
  <c r="M443" i="5"/>
  <c r="C443" i="5"/>
  <c r="P442" i="5"/>
  <c r="O442" i="5"/>
  <c r="M442" i="5"/>
  <c r="C442" i="5"/>
  <c r="P441" i="5"/>
  <c r="O441" i="5"/>
  <c r="M441" i="5"/>
  <c r="C441" i="5"/>
  <c r="P440" i="5"/>
  <c r="O440" i="5"/>
  <c r="M440" i="5"/>
  <c r="C440" i="5"/>
  <c r="P439" i="5"/>
  <c r="O439" i="5"/>
  <c r="M439" i="5"/>
  <c r="C439" i="5"/>
  <c r="P438" i="5"/>
  <c r="O438" i="5"/>
  <c r="M438" i="5"/>
  <c r="C438" i="5"/>
  <c r="P437" i="5"/>
  <c r="O437" i="5"/>
  <c r="M437" i="5"/>
  <c r="C437" i="5"/>
  <c r="P436" i="5"/>
  <c r="O436" i="5"/>
  <c r="M436" i="5"/>
  <c r="C436" i="5"/>
  <c r="P435" i="5"/>
  <c r="O435" i="5"/>
  <c r="M435" i="5"/>
  <c r="C435" i="5"/>
  <c r="P434" i="5"/>
  <c r="O434" i="5"/>
  <c r="M434" i="5"/>
  <c r="C434" i="5"/>
  <c r="P433" i="5"/>
  <c r="O433" i="5"/>
  <c r="M433" i="5"/>
  <c r="C433" i="5"/>
  <c r="P432" i="5"/>
  <c r="O432" i="5"/>
  <c r="M432" i="5"/>
  <c r="C432" i="5"/>
  <c r="P431" i="5"/>
  <c r="O431" i="5"/>
  <c r="M431" i="5"/>
  <c r="C431" i="5"/>
  <c r="P430" i="5"/>
  <c r="O430" i="5"/>
  <c r="M430" i="5"/>
  <c r="C430" i="5"/>
  <c r="P429" i="5"/>
  <c r="O429" i="5"/>
  <c r="M429" i="5"/>
  <c r="C429" i="5"/>
  <c r="P428" i="5"/>
  <c r="O428" i="5"/>
  <c r="M428" i="5"/>
  <c r="C428" i="5"/>
  <c r="P427" i="5"/>
  <c r="O427" i="5"/>
  <c r="M427" i="5"/>
  <c r="C427" i="5"/>
  <c r="P426" i="5"/>
  <c r="O426" i="5"/>
  <c r="M426" i="5"/>
  <c r="C426" i="5"/>
  <c r="P425" i="5"/>
  <c r="O425" i="5"/>
  <c r="M425" i="5"/>
  <c r="C425" i="5"/>
  <c r="P424" i="5"/>
  <c r="O424" i="5"/>
  <c r="M424" i="5"/>
  <c r="C424" i="5"/>
  <c r="P423" i="5"/>
  <c r="O423" i="5"/>
  <c r="M423" i="5"/>
  <c r="C423" i="5"/>
  <c r="P422" i="5"/>
  <c r="O422" i="5"/>
  <c r="M422" i="5"/>
  <c r="C422" i="5"/>
  <c r="P421" i="5"/>
  <c r="O421" i="5"/>
  <c r="M421" i="5"/>
  <c r="C421" i="5"/>
  <c r="P420" i="5"/>
  <c r="O420" i="5"/>
  <c r="M420" i="5"/>
  <c r="C420" i="5"/>
  <c r="P419" i="5"/>
  <c r="O419" i="5"/>
  <c r="M419" i="5"/>
  <c r="C419" i="5"/>
  <c r="P418" i="5"/>
  <c r="O418" i="5"/>
  <c r="M418" i="5"/>
  <c r="C418" i="5"/>
  <c r="P417" i="5"/>
  <c r="O417" i="5"/>
  <c r="M417" i="5"/>
  <c r="C417" i="5"/>
  <c r="P416" i="5"/>
  <c r="O416" i="5"/>
  <c r="M416" i="5"/>
  <c r="C416" i="5"/>
  <c r="P415" i="5"/>
  <c r="O415" i="5"/>
  <c r="M415" i="5"/>
  <c r="C415" i="5"/>
  <c r="P414" i="5"/>
  <c r="O414" i="5"/>
  <c r="M414" i="5"/>
  <c r="C414" i="5"/>
  <c r="P413" i="5"/>
  <c r="O413" i="5"/>
  <c r="M413" i="5"/>
  <c r="C413" i="5"/>
  <c r="P412" i="5"/>
  <c r="O412" i="5"/>
  <c r="M412" i="5"/>
  <c r="C412" i="5"/>
  <c r="P411" i="5"/>
  <c r="O411" i="5"/>
  <c r="M411" i="5"/>
  <c r="C411" i="5"/>
  <c r="P410" i="5"/>
  <c r="O410" i="5"/>
  <c r="M410" i="5"/>
  <c r="C410" i="5"/>
  <c r="P409" i="5"/>
  <c r="O409" i="5"/>
  <c r="M409" i="5"/>
  <c r="C409" i="5"/>
  <c r="P408" i="5"/>
  <c r="O408" i="5"/>
  <c r="M408" i="5"/>
  <c r="C408" i="5"/>
  <c r="P407" i="5"/>
  <c r="O407" i="5"/>
  <c r="M407" i="5"/>
  <c r="C407" i="5"/>
  <c r="P406" i="5"/>
  <c r="O406" i="5"/>
  <c r="M406" i="5"/>
  <c r="C406" i="5"/>
  <c r="P405" i="5"/>
  <c r="O405" i="5"/>
  <c r="M405" i="5"/>
  <c r="C405" i="5"/>
  <c r="P404" i="5"/>
  <c r="O404" i="5"/>
  <c r="M404" i="5"/>
  <c r="C404" i="5"/>
  <c r="P403" i="5"/>
  <c r="O403" i="5"/>
  <c r="M403" i="5"/>
  <c r="C403" i="5"/>
  <c r="P402" i="5"/>
  <c r="O402" i="5"/>
  <c r="M402" i="5"/>
  <c r="C402" i="5"/>
  <c r="P401" i="5"/>
  <c r="O401" i="5"/>
  <c r="M401" i="5"/>
  <c r="C401" i="5"/>
  <c r="P400" i="5"/>
  <c r="O400" i="5"/>
  <c r="M400" i="5"/>
  <c r="C400" i="5"/>
  <c r="P399" i="5"/>
  <c r="O399" i="5"/>
  <c r="M399" i="5"/>
  <c r="C399" i="5"/>
  <c r="P398" i="5"/>
  <c r="O398" i="5"/>
  <c r="M398" i="5"/>
  <c r="C398" i="5"/>
  <c r="P397" i="5"/>
  <c r="O397" i="5"/>
  <c r="M397" i="5"/>
  <c r="C397" i="5"/>
  <c r="P396" i="5"/>
  <c r="O396" i="5"/>
  <c r="M396" i="5"/>
  <c r="C396" i="5"/>
  <c r="P395" i="5"/>
  <c r="O395" i="5"/>
  <c r="M395" i="5"/>
  <c r="C395" i="5"/>
  <c r="P394" i="5"/>
  <c r="O394" i="5"/>
  <c r="M394" i="5"/>
  <c r="C394" i="5"/>
  <c r="P393" i="5"/>
  <c r="O393" i="5"/>
  <c r="M393" i="5"/>
  <c r="C393" i="5"/>
  <c r="P392" i="5"/>
  <c r="O392" i="5"/>
  <c r="M392" i="5"/>
  <c r="C392" i="5"/>
  <c r="P391" i="5"/>
  <c r="O391" i="5"/>
  <c r="M391" i="5"/>
  <c r="C391" i="5"/>
  <c r="P390" i="5"/>
  <c r="O390" i="5"/>
  <c r="M390" i="5"/>
  <c r="C390" i="5"/>
  <c r="P389" i="5"/>
  <c r="O389" i="5"/>
  <c r="M389" i="5"/>
  <c r="C389" i="5"/>
  <c r="P388" i="5"/>
  <c r="O388" i="5"/>
  <c r="M388" i="5"/>
  <c r="C388" i="5"/>
  <c r="P387" i="5"/>
  <c r="O387" i="5"/>
  <c r="M387" i="5"/>
  <c r="C387" i="5"/>
  <c r="P386" i="5"/>
  <c r="O386" i="5"/>
  <c r="M386" i="5"/>
  <c r="C386" i="5"/>
  <c r="P385" i="5"/>
  <c r="O385" i="5"/>
  <c r="M385" i="5"/>
  <c r="C385" i="5"/>
  <c r="P384" i="5"/>
  <c r="O384" i="5"/>
  <c r="M384" i="5"/>
  <c r="C384" i="5"/>
  <c r="P383" i="5"/>
  <c r="O383" i="5"/>
  <c r="M383" i="5"/>
  <c r="C383" i="5"/>
  <c r="P382" i="5"/>
  <c r="O382" i="5"/>
  <c r="M382" i="5"/>
  <c r="C382" i="5"/>
  <c r="P381" i="5"/>
  <c r="O381" i="5"/>
  <c r="M381" i="5"/>
  <c r="C381" i="5"/>
  <c r="P380" i="5"/>
  <c r="O380" i="5"/>
  <c r="M380" i="5"/>
  <c r="C380" i="5"/>
  <c r="P379" i="5"/>
  <c r="O379" i="5"/>
  <c r="M379" i="5"/>
  <c r="C379" i="5"/>
  <c r="P378" i="5"/>
  <c r="O378" i="5"/>
  <c r="M378" i="5"/>
  <c r="C378" i="5"/>
  <c r="P377" i="5"/>
  <c r="O377" i="5"/>
  <c r="M377" i="5"/>
  <c r="C377" i="5"/>
  <c r="P376" i="5"/>
  <c r="O376" i="5"/>
  <c r="M376" i="5"/>
  <c r="C376" i="5"/>
  <c r="P375" i="5"/>
  <c r="O375" i="5"/>
  <c r="M375" i="5"/>
  <c r="C375" i="5"/>
  <c r="P374" i="5"/>
  <c r="O374" i="5"/>
  <c r="M374" i="5"/>
  <c r="C374" i="5"/>
  <c r="P373" i="5"/>
  <c r="O373" i="5"/>
  <c r="M373" i="5"/>
  <c r="C373" i="5"/>
  <c r="P372" i="5"/>
  <c r="O372" i="5"/>
  <c r="M372" i="5"/>
  <c r="C372" i="5"/>
  <c r="P371" i="5"/>
  <c r="O371" i="5"/>
  <c r="M371" i="5"/>
  <c r="C371" i="5"/>
  <c r="P370" i="5"/>
  <c r="O370" i="5"/>
  <c r="M370" i="5"/>
  <c r="C370" i="5"/>
  <c r="P369" i="5"/>
  <c r="O369" i="5"/>
  <c r="M369" i="5"/>
  <c r="C369" i="5"/>
  <c r="P368" i="5"/>
  <c r="O368" i="5"/>
  <c r="M368" i="5"/>
  <c r="C368" i="5"/>
  <c r="P367" i="5"/>
  <c r="O367" i="5"/>
  <c r="M367" i="5"/>
  <c r="C367" i="5"/>
  <c r="P366" i="5"/>
  <c r="O366" i="5"/>
  <c r="M366" i="5"/>
  <c r="C366" i="5"/>
  <c r="P365" i="5"/>
  <c r="O365" i="5"/>
  <c r="M365" i="5"/>
  <c r="C365" i="5"/>
  <c r="P364" i="5"/>
  <c r="O364" i="5"/>
  <c r="M364" i="5"/>
  <c r="C364" i="5"/>
  <c r="P363" i="5"/>
  <c r="O363" i="5"/>
  <c r="M363" i="5"/>
  <c r="C363" i="5"/>
  <c r="P362" i="5"/>
  <c r="O362" i="5"/>
  <c r="M362" i="5"/>
  <c r="C362" i="5"/>
  <c r="P361" i="5"/>
  <c r="O361" i="5"/>
  <c r="M361" i="5"/>
  <c r="C361" i="5"/>
  <c r="P360" i="5"/>
  <c r="O360" i="5"/>
  <c r="M360" i="5"/>
  <c r="C360" i="5"/>
  <c r="P359" i="5"/>
  <c r="O359" i="5"/>
  <c r="M359" i="5"/>
  <c r="C359" i="5"/>
  <c r="P358" i="5"/>
  <c r="O358" i="5"/>
  <c r="M358" i="5"/>
  <c r="C358" i="5"/>
  <c r="P357" i="5"/>
  <c r="O357" i="5"/>
  <c r="M357" i="5"/>
  <c r="C357" i="5"/>
  <c r="P356" i="5"/>
  <c r="O356" i="5"/>
  <c r="M356" i="5"/>
  <c r="C356" i="5"/>
  <c r="P355" i="5"/>
  <c r="O355" i="5"/>
  <c r="M355" i="5"/>
  <c r="C355" i="5"/>
  <c r="P354" i="5"/>
  <c r="O354" i="5"/>
  <c r="M354" i="5"/>
  <c r="C354" i="5"/>
  <c r="P353" i="5"/>
  <c r="O353" i="5"/>
  <c r="M353" i="5"/>
  <c r="C353" i="5"/>
  <c r="P352" i="5"/>
  <c r="O352" i="5"/>
  <c r="M352" i="5"/>
  <c r="C352" i="5"/>
  <c r="P351" i="5"/>
  <c r="O351" i="5"/>
  <c r="M351" i="5"/>
  <c r="C351" i="5"/>
  <c r="P350" i="5"/>
  <c r="O350" i="5"/>
  <c r="M350" i="5"/>
  <c r="C350" i="5"/>
  <c r="P349" i="5"/>
  <c r="O349" i="5"/>
  <c r="M349" i="5"/>
  <c r="C349" i="5"/>
  <c r="P348" i="5"/>
  <c r="O348" i="5"/>
  <c r="M348" i="5"/>
  <c r="C348" i="5"/>
  <c r="P347" i="5"/>
  <c r="O347" i="5"/>
  <c r="M347" i="5"/>
  <c r="C347" i="5"/>
  <c r="P346" i="5"/>
  <c r="O346" i="5"/>
  <c r="M346" i="5"/>
  <c r="C346" i="5"/>
  <c r="P345" i="5"/>
  <c r="O345" i="5"/>
  <c r="M345" i="5"/>
  <c r="C345" i="5"/>
  <c r="P344" i="5"/>
  <c r="O344" i="5"/>
  <c r="M344" i="5"/>
  <c r="C344" i="5"/>
  <c r="P343" i="5"/>
  <c r="O343" i="5"/>
  <c r="M343" i="5"/>
  <c r="C343" i="5"/>
  <c r="P342" i="5"/>
  <c r="O342" i="5"/>
  <c r="M342" i="5"/>
  <c r="C342" i="5"/>
  <c r="P341" i="5"/>
  <c r="O341" i="5"/>
  <c r="M341" i="5"/>
  <c r="C341" i="5"/>
  <c r="P340" i="5"/>
  <c r="O340" i="5"/>
  <c r="M340" i="5"/>
  <c r="C340" i="5"/>
  <c r="P339" i="5"/>
  <c r="O339" i="5"/>
  <c r="M339" i="5"/>
  <c r="C339" i="5"/>
  <c r="P338" i="5"/>
  <c r="O338" i="5"/>
  <c r="M338" i="5"/>
  <c r="C338" i="5"/>
  <c r="P337" i="5"/>
  <c r="O337" i="5"/>
  <c r="M337" i="5"/>
  <c r="C337" i="5"/>
  <c r="P336" i="5"/>
  <c r="O336" i="5"/>
  <c r="M336" i="5"/>
  <c r="C336" i="5"/>
  <c r="P335" i="5"/>
  <c r="O335" i="5"/>
  <c r="M335" i="5"/>
  <c r="C335" i="5"/>
  <c r="P334" i="5"/>
  <c r="O334" i="5"/>
  <c r="M334" i="5"/>
  <c r="C334" i="5"/>
  <c r="P333" i="5"/>
  <c r="O333" i="5"/>
  <c r="M333" i="5"/>
  <c r="C333" i="5"/>
  <c r="P332" i="5"/>
  <c r="O332" i="5"/>
  <c r="M332" i="5"/>
  <c r="C332" i="5"/>
  <c r="P331" i="5"/>
  <c r="O331" i="5"/>
  <c r="M331" i="5"/>
  <c r="C331" i="5"/>
  <c r="P330" i="5"/>
  <c r="O330" i="5"/>
  <c r="M330" i="5"/>
  <c r="C330" i="5"/>
  <c r="P329" i="5"/>
  <c r="O329" i="5"/>
  <c r="M329" i="5"/>
  <c r="C329" i="5"/>
  <c r="P328" i="5"/>
  <c r="O328" i="5"/>
  <c r="M328" i="5"/>
  <c r="C328" i="5"/>
  <c r="P327" i="5"/>
  <c r="O327" i="5"/>
  <c r="M327" i="5"/>
  <c r="C327" i="5"/>
  <c r="P326" i="5"/>
  <c r="O326" i="5"/>
  <c r="M326" i="5"/>
  <c r="C326" i="5"/>
  <c r="P325" i="5"/>
  <c r="O325" i="5"/>
  <c r="M325" i="5"/>
  <c r="C325" i="5"/>
  <c r="P324" i="5"/>
  <c r="O324" i="5"/>
  <c r="M324" i="5"/>
  <c r="C324" i="5"/>
  <c r="P323" i="5"/>
  <c r="O323" i="5"/>
  <c r="M323" i="5"/>
  <c r="C323" i="5"/>
  <c r="P322" i="5"/>
  <c r="O322" i="5"/>
  <c r="M322" i="5"/>
  <c r="C322" i="5"/>
  <c r="P321" i="5"/>
  <c r="O321" i="5"/>
  <c r="M321" i="5"/>
  <c r="C321" i="5"/>
  <c r="P320" i="5"/>
  <c r="O320" i="5"/>
  <c r="M320" i="5"/>
  <c r="C320" i="5"/>
  <c r="P319" i="5"/>
  <c r="O319" i="5"/>
  <c r="M319" i="5"/>
  <c r="C319" i="5"/>
  <c r="P318" i="5"/>
  <c r="O318" i="5"/>
  <c r="M318" i="5"/>
  <c r="C318" i="5"/>
  <c r="P317" i="5"/>
  <c r="O317" i="5"/>
  <c r="M317" i="5"/>
  <c r="C317" i="5"/>
  <c r="P316" i="5"/>
  <c r="O316" i="5"/>
  <c r="M316" i="5"/>
  <c r="C316" i="5"/>
  <c r="P315" i="5"/>
  <c r="O315" i="5"/>
  <c r="M315" i="5"/>
  <c r="C315" i="5"/>
  <c r="P314" i="5"/>
  <c r="O314" i="5"/>
  <c r="M314" i="5"/>
  <c r="C314" i="5"/>
  <c r="P313" i="5"/>
  <c r="O313" i="5"/>
  <c r="M313" i="5"/>
  <c r="C313" i="5"/>
  <c r="P312" i="5"/>
  <c r="O312" i="5"/>
  <c r="M312" i="5"/>
  <c r="C312" i="5"/>
  <c r="P311" i="5"/>
  <c r="O311" i="5"/>
  <c r="M311" i="5"/>
  <c r="C311" i="5"/>
  <c r="P310" i="5"/>
  <c r="O310" i="5"/>
  <c r="M310" i="5"/>
  <c r="C310" i="5"/>
  <c r="P309" i="5"/>
  <c r="O309" i="5"/>
  <c r="M309" i="5"/>
  <c r="C309" i="5"/>
  <c r="P308" i="5"/>
  <c r="O308" i="5"/>
  <c r="M308" i="5"/>
  <c r="C308" i="5"/>
  <c r="P307" i="5"/>
  <c r="O307" i="5"/>
  <c r="M307" i="5"/>
  <c r="C307" i="5"/>
  <c r="P306" i="5"/>
  <c r="O306" i="5"/>
  <c r="M306" i="5"/>
  <c r="C306" i="5"/>
  <c r="P305" i="5"/>
  <c r="O305" i="5"/>
  <c r="M305" i="5"/>
  <c r="C305" i="5"/>
  <c r="P304" i="5"/>
  <c r="O304" i="5"/>
  <c r="M304" i="5"/>
  <c r="C304" i="5"/>
  <c r="P303" i="5"/>
  <c r="O303" i="5"/>
  <c r="M303" i="5"/>
  <c r="C303" i="5"/>
  <c r="P302" i="5"/>
  <c r="O302" i="5"/>
  <c r="M302" i="5"/>
  <c r="C302" i="5"/>
  <c r="P301" i="5"/>
  <c r="O301" i="5"/>
  <c r="M301" i="5"/>
  <c r="C301" i="5"/>
  <c r="P300" i="5"/>
  <c r="O300" i="5"/>
  <c r="M300" i="5"/>
  <c r="C300" i="5"/>
  <c r="P299" i="5"/>
  <c r="O299" i="5"/>
  <c r="M299" i="5"/>
  <c r="C299" i="5"/>
  <c r="P298" i="5"/>
  <c r="O298" i="5"/>
  <c r="M298" i="5"/>
  <c r="C298" i="5"/>
  <c r="P297" i="5"/>
  <c r="O297" i="5"/>
  <c r="M297" i="5"/>
  <c r="C297" i="5"/>
  <c r="P296" i="5"/>
  <c r="O296" i="5"/>
  <c r="M296" i="5"/>
  <c r="C296" i="5"/>
  <c r="P295" i="5"/>
  <c r="O295" i="5"/>
  <c r="M295" i="5"/>
  <c r="C295" i="5"/>
  <c r="P294" i="5"/>
  <c r="O294" i="5"/>
  <c r="M294" i="5"/>
  <c r="C294" i="5"/>
  <c r="P293" i="5"/>
  <c r="O293" i="5"/>
  <c r="M293" i="5"/>
  <c r="C293" i="5"/>
  <c r="P292" i="5"/>
  <c r="O292" i="5"/>
  <c r="M292" i="5"/>
  <c r="C292" i="5"/>
  <c r="P291" i="5"/>
  <c r="O291" i="5"/>
  <c r="M291" i="5"/>
  <c r="C291" i="5"/>
  <c r="P290" i="5"/>
  <c r="O290" i="5"/>
  <c r="M290" i="5"/>
  <c r="C290" i="5"/>
  <c r="P289" i="5"/>
  <c r="O289" i="5"/>
  <c r="M289" i="5"/>
  <c r="C289" i="5"/>
  <c r="P288" i="5"/>
  <c r="O288" i="5"/>
  <c r="M288" i="5"/>
  <c r="C288" i="5"/>
  <c r="P287" i="5"/>
  <c r="O287" i="5"/>
  <c r="M287" i="5"/>
  <c r="C287" i="5"/>
  <c r="P286" i="5"/>
  <c r="O286" i="5"/>
  <c r="M286" i="5"/>
  <c r="C286" i="5"/>
  <c r="P285" i="5"/>
  <c r="O285" i="5"/>
  <c r="M285" i="5"/>
  <c r="C285" i="5"/>
  <c r="P284" i="5"/>
  <c r="O284" i="5"/>
  <c r="M284" i="5"/>
  <c r="C284" i="5"/>
  <c r="P283" i="5"/>
  <c r="O283" i="5"/>
  <c r="M283" i="5"/>
  <c r="C283" i="5"/>
  <c r="P282" i="5"/>
  <c r="O282" i="5"/>
  <c r="M282" i="5"/>
  <c r="C282" i="5"/>
  <c r="P281" i="5"/>
  <c r="O281" i="5"/>
  <c r="M281" i="5"/>
  <c r="C281" i="5"/>
  <c r="P280" i="5"/>
  <c r="O280" i="5"/>
  <c r="M280" i="5"/>
  <c r="C280" i="5"/>
  <c r="P279" i="5"/>
  <c r="O279" i="5"/>
  <c r="M279" i="5"/>
  <c r="C279" i="5"/>
  <c r="P278" i="5"/>
  <c r="O278" i="5"/>
  <c r="M278" i="5"/>
  <c r="C278" i="5"/>
  <c r="P277" i="5"/>
  <c r="O277" i="5"/>
  <c r="M277" i="5"/>
  <c r="C277" i="5"/>
  <c r="P276" i="5"/>
  <c r="O276" i="5"/>
  <c r="M276" i="5"/>
  <c r="C276" i="5"/>
  <c r="P275" i="5"/>
  <c r="O275" i="5"/>
  <c r="M275" i="5"/>
  <c r="C275" i="5"/>
  <c r="P274" i="5"/>
  <c r="O274" i="5"/>
  <c r="M274" i="5"/>
  <c r="C274" i="5"/>
  <c r="P273" i="5"/>
  <c r="O273" i="5"/>
  <c r="M273" i="5"/>
  <c r="C273" i="5"/>
  <c r="P272" i="5"/>
  <c r="O272" i="5"/>
  <c r="M272" i="5"/>
  <c r="C272" i="5"/>
  <c r="P271" i="5"/>
  <c r="O271" i="5"/>
  <c r="M271" i="5"/>
  <c r="C271" i="5"/>
  <c r="P270" i="5"/>
  <c r="O270" i="5"/>
  <c r="M270" i="5"/>
  <c r="C270" i="5"/>
  <c r="P269" i="5"/>
  <c r="O269" i="5"/>
  <c r="M269" i="5"/>
  <c r="C269" i="5"/>
  <c r="P268" i="5"/>
  <c r="O268" i="5"/>
  <c r="M268" i="5"/>
  <c r="C268" i="5"/>
  <c r="P267" i="5"/>
  <c r="O267" i="5"/>
  <c r="M267" i="5"/>
  <c r="C267" i="5"/>
  <c r="P266" i="5"/>
  <c r="O266" i="5"/>
  <c r="M266" i="5"/>
  <c r="C266" i="5"/>
  <c r="P265" i="5"/>
  <c r="O265" i="5"/>
  <c r="M265" i="5"/>
  <c r="C265" i="5"/>
  <c r="P264" i="5"/>
  <c r="O264" i="5"/>
  <c r="M264" i="5"/>
  <c r="C264" i="5"/>
  <c r="P263" i="5"/>
  <c r="O263" i="5"/>
  <c r="M263" i="5"/>
  <c r="C263" i="5"/>
  <c r="P262" i="5"/>
  <c r="O262" i="5"/>
  <c r="M262" i="5"/>
  <c r="C262" i="5"/>
  <c r="P261" i="5"/>
  <c r="O261" i="5"/>
  <c r="M261" i="5"/>
  <c r="C261" i="5"/>
  <c r="P260" i="5"/>
  <c r="O260" i="5"/>
  <c r="M260" i="5"/>
  <c r="C260" i="5"/>
  <c r="P259" i="5"/>
  <c r="O259" i="5"/>
  <c r="M259" i="5"/>
  <c r="C259" i="5"/>
  <c r="P258" i="5"/>
  <c r="O258" i="5"/>
  <c r="M258" i="5"/>
  <c r="C258" i="5"/>
  <c r="P257" i="5"/>
  <c r="O257" i="5"/>
  <c r="M257" i="5"/>
  <c r="C257" i="5"/>
  <c r="P256" i="5"/>
  <c r="O256" i="5"/>
  <c r="M256" i="5"/>
  <c r="C256" i="5"/>
  <c r="P255" i="5"/>
  <c r="O255" i="5"/>
  <c r="M255" i="5"/>
  <c r="C255" i="5"/>
  <c r="P254" i="5"/>
  <c r="O254" i="5"/>
  <c r="M254" i="5"/>
  <c r="C254" i="5"/>
  <c r="P253" i="5"/>
  <c r="O253" i="5"/>
  <c r="M253" i="5"/>
  <c r="C253" i="5"/>
  <c r="P252" i="5"/>
  <c r="O252" i="5"/>
  <c r="M252" i="5"/>
  <c r="C252" i="5"/>
  <c r="P251" i="5"/>
  <c r="O251" i="5"/>
  <c r="M251" i="5"/>
  <c r="C251" i="5"/>
  <c r="P250" i="5"/>
  <c r="O250" i="5"/>
  <c r="M250" i="5"/>
  <c r="C250" i="5"/>
  <c r="P249" i="5"/>
  <c r="O249" i="5"/>
  <c r="M249" i="5"/>
  <c r="C249" i="5"/>
  <c r="P248" i="5"/>
  <c r="O248" i="5"/>
  <c r="M248" i="5"/>
  <c r="C248" i="5"/>
  <c r="P247" i="5"/>
  <c r="O247" i="5"/>
  <c r="M247" i="5"/>
  <c r="C247" i="5"/>
  <c r="P246" i="5"/>
  <c r="O246" i="5"/>
  <c r="M246" i="5"/>
  <c r="C246" i="5"/>
  <c r="P245" i="5"/>
  <c r="O245" i="5"/>
  <c r="M245" i="5"/>
  <c r="C245" i="5"/>
  <c r="P244" i="5"/>
  <c r="O244" i="5"/>
  <c r="M244" i="5"/>
  <c r="C244" i="5"/>
  <c r="P243" i="5"/>
  <c r="O243" i="5"/>
  <c r="M243" i="5"/>
  <c r="C243" i="5"/>
  <c r="P242" i="5"/>
  <c r="O242" i="5"/>
  <c r="M242" i="5"/>
  <c r="C242" i="5"/>
  <c r="P241" i="5"/>
  <c r="O241" i="5"/>
  <c r="M241" i="5"/>
  <c r="C241" i="5"/>
  <c r="P240" i="5"/>
  <c r="O240" i="5"/>
  <c r="M240" i="5"/>
  <c r="C240" i="5"/>
  <c r="P239" i="5"/>
  <c r="O239" i="5"/>
  <c r="M239" i="5"/>
  <c r="C239" i="5"/>
  <c r="P238" i="5"/>
  <c r="O238" i="5"/>
  <c r="M238" i="5"/>
  <c r="C238" i="5"/>
  <c r="P237" i="5"/>
  <c r="O237" i="5"/>
  <c r="M237" i="5"/>
  <c r="C237" i="5"/>
  <c r="P236" i="5"/>
  <c r="O236" i="5"/>
  <c r="M236" i="5"/>
  <c r="C236" i="5"/>
  <c r="P235" i="5"/>
  <c r="O235" i="5"/>
  <c r="M235" i="5"/>
  <c r="C235" i="5"/>
  <c r="P234" i="5"/>
  <c r="O234" i="5"/>
  <c r="M234" i="5"/>
  <c r="C234" i="5"/>
  <c r="P233" i="5"/>
  <c r="O233" i="5"/>
  <c r="M233" i="5"/>
  <c r="C233" i="5"/>
  <c r="P232" i="5"/>
  <c r="O232" i="5"/>
  <c r="M232" i="5"/>
  <c r="C232" i="5"/>
  <c r="P231" i="5"/>
  <c r="O231" i="5"/>
  <c r="M231" i="5"/>
  <c r="C231" i="5"/>
  <c r="P230" i="5"/>
  <c r="O230" i="5"/>
  <c r="M230" i="5"/>
  <c r="C230" i="5"/>
  <c r="P229" i="5"/>
  <c r="O229" i="5"/>
  <c r="M229" i="5"/>
  <c r="C229" i="5"/>
  <c r="P228" i="5"/>
  <c r="O228" i="5"/>
  <c r="M228" i="5"/>
  <c r="C228" i="5"/>
  <c r="P227" i="5"/>
  <c r="O227" i="5"/>
  <c r="M227" i="5"/>
  <c r="C227" i="5"/>
  <c r="P226" i="5"/>
  <c r="O226" i="5"/>
  <c r="M226" i="5"/>
  <c r="C226" i="5"/>
  <c r="P225" i="5"/>
  <c r="O225" i="5"/>
  <c r="M225" i="5"/>
  <c r="C225" i="5"/>
  <c r="P224" i="5"/>
  <c r="O224" i="5"/>
  <c r="M224" i="5"/>
  <c r="C224" i="5"/>
  <c r="P223" i="5"/>
  <c r="O223" i="5"/>
  <c r="M223" i="5"/>
  <c r="C223" i="5"/>
  <c r="P222" i="5"/>
  <c r="O222" i="5"/>
  <c r="M222" i="5"/>
  <c r="C222" i="5"/>
  <c r="P221" i="5"/>
  <c r="O221" i="5"/>
  <c r="M221" i="5"/>
  <c r="C221" i="5"/>
  <c r="P220" i="5"/>
  <c r="O220" i="5"/>
  <c r="M220" i="5"/>
  <c r="C220" i="5"/>
  <c r="P219" i="5"/>
  <c r="O219" i="5"/>
  <c r="M219" i="5"/>
  <c r="C219" i="5"/>
  <c r="P218" i="5"/>
  <c r="O218" i="5"/>
  <c r="M218" i="5"/>
  <c r="C218" i="5"/>
  <c r="P217" i="5"/>
  <c r="O217" i="5"/>
  <c r="M217" i="5"/>
  <c r="C217" i="5"/>
  <c r="P216" i="5"/>
  <c r="O216" i="5"/>
  <c r="M216" i="5"/>
  <c r="C216" i="5"/>
  <c r="P215" i="5"/>
  <c r="O215" i="5"/>
  <c r="M215" i="5"/>
  <c r="C215" i="5"/>
  <c r="P214" i="5"/>
  <c r="O214" i="5"/>
  <c r="M214" i="5"/>
  <c r="C214" i="5"/>
  <c r="P213" i="5"/>
  <c r="O213" i="5"/>
  <c r="M213" i="5"/>
  <c r="C213" i="5"/>
  <c r="P212" i="5"/>
  <c r="O212" i="5"/>
  <c r="M212" i="5"/>
  <c r="C212" i="5"/>
  <c r="P211" i="5"/>
  <c r="O211" i="5"/>
  <c r="M211" i="5"/>
  <c r="C211" i="5"/>
  <c r="P210" i="5"/>
  <c r="O210" i="5"/>
  <c r="M210" i="5"/>
  <c r="C210" i="5"/>
  <c r="P209" i="5"/>
  <c r="O209" i="5"/>
  <c r="M209" i="5"/>
  <c r="C209" i="5"/>
  <c r="P208" i="5"/>
  <c r="O208" i="5"/>
  <c r="M208" i="5"/>
  <c r="C208" i="5"/>
  <c r="P207" i="5"/>
  <c r="O207" i="5"/>
  <c r="M207" i="5"/>
  <c r="C207" i="5"/>
  <c r="P206" i="5"/>
  <c r="O206" i="5"/>
  <c r="M206" i="5"/>
  <c r="C206" i="5"/>
  <c r="P205" i="5"/>
  <c r="O205" i="5"/>
  <c r="M205" i="5"/>
  <c r="C205" i="5"/>
  <c r="P204" i="5"/>
  <c r="O204" i="5"/>
  <c r="M204" i="5"/>
  <c r="C204" i="5"/>
  <c r="P203" i="5"/>
  <c r="O203" i="5"/>
  <c r="M203" i="5"/>
  <c r="C203" i="5"/>
  <c r="P202" i="5"/>
  <c r="O202" i="5"/>
  <c r="M202" i="5"/>
  <c r="C202" i="5"/>
  <c r="P201" i="5"/>
  <c r="O201" i="5"/>
  <c r="M201" i="5"/>
  <c r="C201" i="5"/>
  <c r="P200" i="5"/>
  <c r="O200" i="5"/>
  <c r="M200" i="5"/>
  <c r="C200" i="5"/>
  <c r="P199" i="5"/>
  <c r="O199" i="5"/>
  <c r="M199" i="5"/>
  <c r="C199" i="5"/>
  <c r="P198" i="5"/>
  <c r="O198" i="5"/>
  <c r="M198" i="5"/>
  <c r="C198" i="5"/>
  <c r="P197" i="5"/>
  <c r="O197" i="5"/>
  <c r="M197" i="5"/>
  <c r="C197" i="5"/>
  <c r="P196" i="5"/>
  <c r="O196" i="5"/>
  <c r="M196" i="5"/>
  <c r="C196" i="5"/>
  <c r="P195" i="5"/>
  <c r="O195" i="5"/>
  <c r="M195" i="5"/>
  <c r="C195" i="5"/>
  <c r="P194" i="5"/>
  <c r="O194" i="5"/>
  <c r="M194" i="5"/>
  <c r="C194" i="5"/>
  <c r="P193" i="5"/>
  <c r="O193" i="5"/>
  <c r="M193" i="5"/>
  <c r="C193" i="5"/>
  <c r="P192" i="5"/>
  <c r="O192" i="5"/>
  <c r="M192" i="5"/>
  <c r="C192" i="5"/>
  <c r="P191" i="5"/>
  <c r="O191" i="5"/>
  <c r="M191" i="5"/>
  <c r="C191" i="5"/>
  <c r="P190" i="5"/>
  <c r="O190" i="5"/>
  <c r="M190" i="5"/>
  <c r="C190" i="5"/>
  <c r="P189" i="5"/>
  <c r="O189" i="5"/>
  <c r="M189" i="5"/>
  <c r="C189" i="5"/>
  <c r="P188" i="5"/>
  <c r="O188" i="5"/>
  <c r="M188" i="5"/>
  <c r="C188" i="5"/>
  <c r="P187" i="5"/>
  <c r="O187" i="5"/>
  <c r="M187" i="5"/>
  <c r="C187" i="5"/>
  <c r="P186" i="5"/>
  <c r="O186" i="5"/>
  <c r="M186" i="5"/>
  <c r="C186" i="5"/>
  <c r="P185" i="5"/>
  <c r="O185" i="5"/>
  <c r="M185" i="5"/>
  <c r="C185" i="5"/>
  <c r="P184" i="5"/>
  <c r="O184" i="5"/>
  <c r="M184" i="5"/>
  <c r="C184" i="5"/>
  <c r="P183" i="5"/>
  <c r="O183" i="5"/>
  <c r="M183" i="5"/>
  <c r="C183" i="5"/>
  <c r="P182" i="5"/>
  <c r="O182" i="5"/>
  <c r="M182" i="5"/>
  <c r="C182" i="5"/>
  <c r="P181" i="5"/>
  <c r="O181" i="5"/>
  <c r="M181" i="5"/>
  <c r="C181" i="5"/>
  <c r="P180" i="5"/>
  <c r="O180" i="5"/>
  <c r="M180" i="5"/>
  <c r="C180" i="5"/>
  <c r="P179" i="5"/>
  <c r="O179" i="5"/>
  <c r="M179" i="5"/>
  <c r="C179" i="5"/>
  <c r="P178" i="5"/>
  <c r="O178" i="5"/>
  <c r="M178" i="5"/>
  <c r="C178" i="5"/>
  <c r="P177" i="5"/>
  <c r="O177" i="5"/>
  <c r="M177" i="5"/>
  <c r="C177" i="5"/>
  <c r="P176" i="5"/>
  <c r="O176" i="5"/>
  <c r="M176" i="5"/>
  <c r="C176" i="5"/>
  <c r="P175" i="5"/>
  <c r="O175" i="5"/>
  <c r="M175" i="5"/>
  <c r="C175" i="5"/>
  <c r="P174" i="5"/>
  <c r="O174" i="5"/>
  <c r="M174" i="5"/>
  <c r="C174" i="5"/>
  <c r="P173" i="5"/>
  <c r="O173" i="5"/>
  <c r="M173" i="5"/>
  <c r="C173" i="5"/>
  <c r="P172" i="5"/>
  <c r="O172" i="5"/>
  <c r="M172" i="5"/>
  <c r="C172" i="5"/>
  <c r="P171" i="5"/>
  <c r="O171" i="5"/>
  <c r="M171" i="5"/>
  <c r="C171" i="5"/>
  <c r="P170" i="5"/>
  <c r="O170" i="5"/>
  <c r="M170" i="5"/>
  <c r="C170" i="5"/>
  <c r="P169" i="5"/>
  <c r="O169" i="5"/>
  <c r="M169" i="5"/>
  <c r="C169" i="5"/>
  <c r="P168" i="5"/>
  <c r="O168" i="5"/>
  <c r="M168" i="5"/>
  <c r="C168" i="5"/>
  <c r="P167" i="5"/>
  <c r="O167" i="5"/>
  <c r="M167" i="5"/>
  <c r="C167" i="5"/>
  <c r="P166" i="5"/>
  <c r="O166" i="5"/>
  <c r="M166" i="5"/>
  <c r="C166" i="5"/>
  <c r="P165" i="5"/>
  <c r="O165" i="5"/>
  <c r="M165" i="5"/>
  <c r="C165" i="5"/>
  <c r="P164" i="5"/>
  <c r="O164" i="5"/>
  <c r="M164" i="5"/>
  <c r="C164" i="5"/>
  <c r="P163" i="5"/>
  <c r="O163" i="5"/>
  <c r="M163" i="5"/>
  <c r="C163" i="5"/>
  <c r="P162" i="5"/>
  <c r="O162" i="5"/>
  <c r="M162" i="5"/>
  <c r="C162" i="5"/>
  <c r="P161" i="5"/>
  <c r="O161" i="5"/>
  <c r="M161" i="5"/>
  <c r="C161" i="5"/>
  <c r="P160" i="5"/>
  <c r="O160" i="5"/>
  <c r="M160" i="5"/>
  <c r="C160" i="5"/>
  <c r="P159" i="5"/>
  <c r="O159" i="5"/>
  <c r="M159" i="5"/>
  <c r="C159" i="5"/>
  <c r="P158" i="5"/>
  <c r="O158" i="5"/>
  <c r="M158" i="5"/>
  <c r="C158" i="5"/>
  <c r="P157" i="5"/>
  <c r="O157" i="5"/>
  <c r="M157" i="5"/>
  <c r="C157" i="5"/>
  <c r="P156" i="5"/>
  <c r="O156" i="5"/>
  <c r="M156" i="5"/>
  <c r="C156" i="5"/>
  <c r="P155" i="5"/>
  <c r="O155" i="5"/>
  <c r="M155" i="5"/>
  <c r="C155" i="5"/>
  <c r="P154" i="5"/>
  <c r="O154" i="5"/>
  <c r="M154" i="5"/>
  <c r="C154" i="5"/>
  <c r="P153" i="5"/>
  <c r="O153" i="5"/>
  <c r="M153" i="5"/>
  <c r="C153" i="5"/>
  <c r="P152" i="5"/>
  <c r="O152" i="5"/>
  <c r="M152" i="5"/>
  <c r="C152" i="5"/>
  <c r="P151" i="5"/>
  <c r="O151" i="5"/>
  <c r="M151" i="5"/>
  <c r="C151" i="5"/>
  <c r="P150" i="5"/>
  <c r="O150" i="5"/>
  <c r="M150" i="5"/>
  <c r="C150" i="5"/>
  <c r="P149" i="5"/>
  <c r="O149" i="5"/>
  <c r="M149" i="5"/>
  <c r="C149" i="5"/>
  <c r="P148" i="5"/>
  <c r="O148" i="5"/>
  <c r="M148" i="5"/>
  <c r="C148" i="5"/>
  <c r="P147" i="5"/>
  <c r="O147" i="5"/>
  <c r="M147" i="5"/>
  <c r="C147" i="5"/>
  <c r="P146" i="5"/>
  <c r="O146" i="5"/>
  <c r="M146" i="5"/>
  <c r="C146" i="5"/>
  <c r="P145" i="5"/>
  <c r="O145" i="5"/>
  <c r="M145" i="5"/>
  <c r="C145" i="5"/>
  <c r="P144" i="5"/>
  <c r="O144" i="5"/>
  <c r="M144" i="5"/>
  <c r="C144" i="5"/>
  <c r="P143" i="5"/>
  <c r="O143" i="5"/>
  <c r="M143" i="5"/>
  <c r="C143" i="5"/>
  <c r="P142" i="5"/>
  <c r="O142" i="5"/>
  <c r="M142" i="5"/>
  <c r="C142" i="5"/>
  <c r="P141" i="5"/>
  <c r="O141" i="5"/>
  <c r="M141" i="5"/>
  <c r="C141" i="5"/>
  <c r="P140" i="5"/>
  <c r="O140" i="5"/>
  <c r="M140" i="5"/>
  <c r="C140" i="5"/>
  <c r="P139" i="5"/>
  <c r="O139" i="5"/>
  <c r="M139" i="5"/>
  <c r="C139" i="5"/>
  <c r="P138" i="5"/>
  <c r="O138" i="5"/>
  <c r="M138" i="5"/>
  <c r="C138" i="5"/>
  <c r="P137" i="5"/>
  <c r="O137" i="5"/>
  <c r="M137" i="5"/>
  <c r="C137" i="5"/>
  <c r="P136" i="5"/>
  <c r="O136" i="5"/>
  <c r="M136" i="5"/>
  <c r="C136" i="5"/>
  <c r="P135" i="5"/>
  <c r="O135" i="5"/>
  <c r="M135" i="5"/>
  <c r="C135" i="5"/>
  <c r="P134" i="5"/>
  <c r="O134" i="5"/>
  <c r="M134" i="5"/>
  <c r="C134" i="5"/>
  <c r="P133" i="5"/>
  <c r="O133" i="5"/>
  <c r="M133" i="5"/>
  <c r="C133" i="5"/>
  <c r="P132" i="5"/>
  <c r="O132" i="5"/>
  <c r="M132" i="5"/>
  <c r="C132" i="5"/>
  <c r="P131" i="5"/>
  <c r="O131" i="5"/>
  <c r="M131" i="5"/>
  <c r="C131" i="5"/>
  <c r="P130" i="5"/>
  <c r="O130" i="5"/>
  <c r="M130" i="5"/>
  <c r="C130" i="5"/>
  <c r="P129" i="5"/>
  <c r="O129" i="5"/>
  <c r="M129" i="5"/>
  <c r="C129" i="5"/>
  <c r="P128" i="5"/>
  <c r="O128" i="5"/>
  <c r="M128" i="5"/>
  <c r="C128" i="5"/>
  <c r="P127" i="5"/>
  <c r="O127" i="5"/>
  <c r="M127" i="5"/>
  <c r="C127" i="5"/>
  <c r="P126" i="5"/>
  <c r="O126" i="5"/>
  <c r="M126" i="5"/>
  <c r="C126" i="5"/>
  <c r="P125" i="5"/>
  <c r="O125" i="5"/>
  <c r="M125" i="5"/>
  <c r="C125" i="5"/>
  <c r="P124" i="5"/>
  <c r="O124" i="5"/>
  <c r="M124" i="5"/>
  <c r="C124" i="5"/>
  <c r="P123" i="5"/>
  <c r="O123" i="5"/>
  <c r="M123" i="5"/>
  <c r="C123" i="5"/>
  <c r="P122" i="5"/>
  <c r="O122" i="5"/>
  <c r="M122" i="5"/>
  <c r="C122" i="5"/>
  <c r="P121" i="5"/>
  <c r="O121" i="5"/>
  <c r="M121" i="5"/>
  <c r="C121" i="5"/>
  <c r="P120" i="5"/>
  <c r="O120" i="5"/>
  <c r="M120" i="5"/>
  <c r="C120" i="5"/>
  <c r="P119" i="5"/>
  <c r="O119" i="5"/>
  <c r="M119" i="5"/>
  <c r="C119" i="5"/>
  <c r="P118" i="5"/>
  <c r="O118" i="5"/>
  <c r="M118" i="5"/>
  <c r="C118" i="5"/>
  <c r="P117" i="5"/>
  <c r="O117" i="5"/>
  <c r="M117" i="5"/>
  <c r="C117" i="5"/>
  <c r="P116" i="5"/>
  <c r="O116" i="5"/>
  <c r="M116" i="5"/>
  <c r="C116" i="5"/>
  <c r="P115" i="5"/>
  <c r="O115" i="5"/>
  <c r="M115" i="5"/>
  <c r="C115" i="5"/>
  <c r="P114" i="5"/>
  <c r="O114" i="5"/>
  <c r="M114" i="5"/>
  <c r="C114" i="5"/>
  <c r="P113" i="5"/>
  <c r="O113" i="5"/>
  <c r="M113" i="5"/>
  <c r="C113" i="5"/>
  <c r="P112" i="5"/>
  <c r="O112" i="5"/>
  <c r="M112" i="5"/>
  <c r="C112" i="5"/>
  <c r="P111" i="5"/>
  <c r="O111" i="5"/>
  <c r="M111" i="5"/>
  <c r="C111" i="5"/>
  <c r="P110" i="5"/>
  <c r="O110" i="5"/>
  <c r="M110" i="5"/>
  <c r="C110" i="5"/>
  <c r="P109" i="5"/>
  <c r="O109" i="5"/>
  <c r="M109" i="5"/>
  <c r="C109" i="5"/>
  <c r="P108" i="5"/>
  <c r="O108" i="5"/>
  <c r="M108" i="5"/>
  <c r="C108" i="5"/>
  <c r="P107" i="5"/>
  <c r="O107" i="5"/>
  <c r="M107" i="5"/>
  <c r="C107" i="5"/>
  <c r="P106" i="5"/>
  <c r="O106" i="5"/>
  <c r="M106" i="5"/>
  <c r="C106" i="5"/>
  <c r="P105" i="5"/>
  <c r="O105" i="5"/>
  <c r="M105" i="5"/>
  <c r="C105" i="5"/>
  <c r="P104" i="5"/>
  <c r="O104" i="5"/>
  <c r="M104" i="5"/>
  <c r="C104" i="5"/>
  <c r="P103" i="5"/>
  <c r="O103" i="5"/>
  <c r="M103" i="5"/>
  <c r="C103" i="5"/>
  <c r="P102" i="5"/>
  <c r="O102" i="5"/>
  <c r="M102" i="5"/>
  <c r="C102" i="5"/>
  <c r="P101" i="5"/>
  <c r="O101" i="5"/>
  <c r="M101" i="5"/>
  <c r="C101" i="5"/>
  <c r="P100" i="5"/>
  <c r="O100" i="5"/>
  <c r="M100" i="5"/>
  <c r="C100" i="5"/>
  <c r="P99" i="5"/>
  <c r="O99" i="5"/>
  <c r="M99" i="5"/>
  <c r="C99" i="5"/>
  <c r="P98" i="5"/>
  <c r="O98" i="5"/>
  <c r="M98" i="5"/>
  <c r="C98" i="5"/>
  <c r="P97" i="5"/>
  <c r="O97" i="5"/>
  <c r="M97" i="5"/>
  <c r="C97" i="5"/>
  <c r="P96" i="5"/>
  <c r="O96" i="5"/>
  <c r="M96" i="5"/>
  <c r="C96" i="5"/>
  <c r="P95" i="5"/>
  <c r="O95" i="5"/>
  <c r="M95" i="5"/>
  <c r="C95" i="5"/>
  <c r="P94" i="5"/>
  <c r="O94" i="5"/>
  <c r="M94" i="5"/>
  <c r="C94" i="5"/>
  <c r="P93" i="5"/>
  <c r="O93" i="5"/>
  <c r="M93" i="5"/>
  <c r="C93" i="5"/>
  <c r="P92" i="5"/>
  <c r="O92" i="5"/>
  <c r="M92" i="5"/>
  <c r="C92" i="5"/>
  <c r="P91" i="5"/>
  <c r="O91" i="5"/>
  <c r="M91" i="5"/>
  <c r="C91" i="5"/>
  <c r="P90" i="5"/>
  <c r="O90" i="5"/>
  <c r="M90" i="5"/>
  <c r="C90" i="5"/>
  <c r="P89" i="5"/>
  <c r="O89" i="5"/>
  <c r="M89" i="5"/>
  <c r="C89" i="5"/>
  <c r="P88" i="5"/>
  <c r="O88" i="5"/>
  <c r="M88" i="5"/>
  <c r="C88" i="5"/>
  <c r="P87" i="5"/>
  <c r="O87" i="5"/>
  <c r="M87" i="5"/>
  <c r="C87" i="5"/>
  <c r="P86" i="5"/>
  <c r="O86" i="5"/>
  <c r="M86" i="5"/>
  <c r="C86" i="5"/>
  <c r="P85" i="5"/>
  <c r="O85" i="5"/>
  <c r="M85" i="5"/>
  <c r="C85" i="5"/>
  <c r="P84" i="5"/>
  <c r="O84" i="5"/>
  <c r="M84" i="5"/>
  <c r="C84" i="5"/>
  <c r="P83" i="5"/>
  <c r="O83" i="5"/>
  <c r="M83" i="5"/>
  <c r="C83" i="5"/>
  <c r="P82" i="5"/>
  <c r="O82" i="5"/>
  <c r="M82" i="5"/>
  <c r="C82" i="5"/>
  <c r="P81" i="5"/>
  <c r="O81" i="5"/>
  <c r="M81" i="5"/>
  <c r="C81" i="5"/>
  <c r="P80" i="5"/>
  <c r="O80" i="5"/>
  <c r="M80" i="5"/>
  <c r="C80" i="5"/>
  <c r="P79" i="5"/>
  <c r="O79" i="5"/>
  <c r="M79" i="5"/>
  <c r="C79" i="5"/>
  <c r="P78" i="5"/>
  <c r="O78" i="5"/>
  <c r="M78" i="5"/>
  <c r="C78" i="5"/>
  <c r="P77" i="5"/>
  <c r="O77" i="5"/>
  <c r="M77" i="5"/>
  <c r="C77" i="5"/>
  <c r="P76" i="5"/>
  <c r="O76" i="5"/>
  <c r="M76" i="5"/>
  <c r="C76" i="5"/>
  <c r="P75" i="5"/>
  <c r="O75" i="5"/>
  <c r="M75" i="5"/>
  <c r="C75" i="5"/>
  <c r="P74" i="5"/>
  <c r="O74" i="5"/>
  <c r="M74" i="5"/>
  <c r="C74" i="5"/>
  <c r="P73" i="5"/>
  <c r="O73" i="5"/>
  <c r="M73" i="5"/>
  <c r="C73" i="5"/>
  <c r="P72" i="5"/>
  <c r="O72" i="5"/>
  <c r="M72" i="5"/>
  <c r="C72" i="5"/>
  <c r="P71" i="5"/>
  <c r="O71" i="5"/>
  <c r="M71" i="5"/>
  <c r="C71" i="5"/>
  <c r="P70" i="5"/>
  <c r="O70" i="5"/>
  <c r="M70" i="5"/>
  <c r="C70" i="5"/>
  <c r="P69" i="5"/>
  <c r="O69" i="5"/>
  <c r="M69" i="5"/>
  <c r="C69" i="5"/>
  <c r="P68" i="5"/>
  <c r="O68" i="5"/>
  <c r="M68" i="5"/>
  <c r="C68" i="5"/>
  <c r="P67" i="5"/>
  <c r="O67" i="5"/>
  <c r="M67" i="5"/>
  <c r="C67" i="5"/>
  <c r="P66" i="5"/>
  <c r="O66" i="5"/>
  <c r="M66" i="5"/>
  <c r="C66" i="5"/>
  <c r="P65" i="5"/>
  <c r="O65" i="5"/>
  <c r="M65" i="5"/>
  <c r="C65" i="5"/>
  <c r="P64" i="5"/>
  <c r="O64" i="5"/>
  <c r="M64" i="5"/>
  <c r="C64" i="5"/>
  <c r="P63" i="5"/>
  <c r="O63" i="5"/>
  <c r="M63" i="5"/>
  <c r="C63" i="5"/>
  <c r="P62" i="5"/>
  <c r="O62" i="5"/>
  <c r="M62" i="5"/>
  <c r="C62" i="5"/>
  <c r="P61" i="5"/>
  <c r="O61" i="5"/>
  <c r="M61" i="5"/>
  <c r="C61" i="5"/>
  <c r="P60" i="5"/>
  <c r="O60" i="5"/>
  <c r="M60" i="5"/>
  <c r="C60" i="5"/>
  <c r="P59" i="5"/>
  <c r="O59" i="5"/>
  <c r="M59" i="5"/>
  <c r="C59" i="5"/>
  <c r="P58" i="5"/>
  <c r="O58" i="5"/>
  <c r="M58" i="5"/>
  <c r="C58" i="5"/>
  <c r="P57" i="5"/>
  <c r="O57" i="5"/>
  <c r="M57" i="5"/>
  <c r="C57" i="5"/>
  <c r="P56" i="5"/>
  <c r="O56" i="5"/>
  <c r="M56" i="5"/>
  <c r="C56" i="5"/>
  <c r="P55" i="5"/>
  <c r="O55" i="5"/>
  <c r="M55" i="5"/>
  <c r="C55" i="5"/>
  <c r="P54" i="5"/>
  <c r="O54" i="5"/>
  <c r="M54" i="5"/>
  <c r="C54" i="5"/>
  <c r="P53" i="5"/>
  <c r="O53" i="5"/>
  <c r="M53" i="5"/>
  <c r="C53" i="5"/>
  <c r="P52" i="5"/>
  <c r="O52" i="5"/>
  <c r="M52" i="5"/>
  <c r="C52" i="5"/>
  <c r="P51" i="5"/>
  <c r="O51" i="5"/>
  <c r="M51" i="5"/>
  <c r="C51" i="5"/>
  <c r="P50" i="5"/>
  <c r="O50" i="5"/>
  <c r="M50" i="5"/>
  <c r="C50" i="5"/>
  <c r="P49" i="5"/>
  <c r="O49" i="5"/>
  <c r="M49" i="5"/>
  <c r="C49" i="5"/>
  <c r="P48" i="5"/>
  <c r="O48" i="5"/>
  <c r="M48" i="5"/>
  <c r="C48" i="5"/>
  <c r="P47" i="5"/>
  <c r="O47" i="5"/>
  <c r="M47" i="5"/>
  <c r="C47" i="5"/>
  <c r="P46" i="5"/>
  <c r="O46" i="5"/>
  <c r="M46" i="5"/>
  <c r="C46" i="5"/>
  <c r="P45" i="5"/>
  <c r="O45" i="5"/>
  <c r="M45" i="5"/>
  <c r="C45" i="5"/>
  <c r="P44" i="5"/>
  <c r="O44" i="5"/>
  <c r="M44" i="5"/>
  <c r="C44" i="5"/>
  <c r="P43" i="5"/>
  <c r="O43" i="5"/>
  <c r="M43" i="5"/>
  <c r="C43" i="5"/>
  <c r="P42" i="5"/>
  <c r="O42" i="5"/>
  <c r="M42" i="5"/>
  <c r="C42" i="5"/>
  <c r="P41" i="5"/>
  <c r="O41" i="5"/>
  <c r="M41" i="5"/>
  <c r="C41" i="5"/>
  <c r="P40" i="5"/>
  <c r="O40" i="5"/>
  <c r="M40" i="5"/>
  <c r="C40" i="5"/>
  <c r="P39" i="5"/>
  <c r="O39" i="5"/>
  <c r="M39" i="5"/>
  <c r="C39" i="5"/>
  <c r="P38" i="5"/>
  <c r="O38" i="5"/>
  <c r="M38" i="5"/>
  <c r="C38" i="5"/>
  <c r="P37" i="5"/>
  <c r="O37" i="5"/>
  <c r="M37" i="5"/>
  <c r="C37" i="5"/>
  <c r="P36" i="5"/>
  <c r="O36" i="5"/>
  <c r="M36" i="5"/>
  <c r="C36" i="5"/>
  <c r="P35" i="5"/>
  <c r="O35" i="5"/>
  <c r="M35" i="5"/>
  <c r="C35" i="5"/>
  <c r="P34" i="5"/>
  <c r="O34" i="5"/>
  <c r="M34" i="5"/>
  <c r="C34" i="5"/>
  <c r="P33" i="5"/>
  <c r="O33" i="5"/>
  <c r="M33" i="5"/>
  <c r="C33" i="5"/>
  <c r="P32" i="5"/>
  <c r="O32" i="5"/>
  <c r="M32" i="5"/>
  <c r="C32" i="5"/>
  <c r="P31" i="5"/>
  <c r="O31" i="5"/>
  <c r="M31" i="5"/>
  <c r="C31" i="5"/>
  <c r="P30" i="5"/>
  <c r="O30" i="5"/>
  <c r="M30" i="5"/>
  <c r="C30" i="5"/>
  <c r="P29" i="5"/>
  <c r="O29" i="5"/>
  <c r="M29" i="5"/>
  <c r="C29" i="5"/>
  <c r="P28" i="5"/>
  <c r="O28" i="5"/>
  <c r="M28" i="5"/>
  <c r="C28" i="5"/>
  <c r="P27" i="5"/>
  <c r="O27" i="5"/>
  <c r="M27" i="5"/>
  <c r="C27" i="5"/>
  <c r="P26" i="5"/>
  <c r="O26" i="5"/>
  <c r="M26" i="5"/>
  <c r="C26" i="5"/>
  <c r="P25" i="5"/>
  <c r="O25" i="5"/>
  <c r="M25" i="5"/>
  <c r="C25" i="5"/>
  <c r="P24" i="5"/>
  <c r="O24" i="5"/>
  <c r="M24" i="5"/>
  <c r="C24" i="5"/>
  <c r="P23" i="5"/>
  <c r="O23" i="5"/>
  <c r="M23" i="5"/>
  <c r="C23" i="5"/>
  <c r="P22" i="5"/>
  <c r="O22" i="5"/>
  <c r="M22" i="5"/>
  <c r="C22" i="5"/>
  <c r="P21" i="5"/>
  <c r="O21" i="5"/>
  <c r="M21" i="5"/>
  <c r="C21" i="5"/>
  <c r="P20" i="5"/>
  <c r="O20" i="5"/>
  <c r="M20" i="5"/>
  <c r="C20" i="5"/>
  <c r="P19" i="5"/>
  <c r="O19" i="5"/>
  <c r="M19" i="5"/>
  <c r="C19" i="5"/>
  <c r="P18" i="5"/>
  <c r="O18" i="5"/>
  <c r="M18" i="5"/>
  <c r="C18" i="5"/>
  <c r="P17" i="5"/>
  <c r="O17" i="5"/>
  <c r="M17" i="5"/>
  <c r="C17" i="5"/>
  <c r="P16" i="5"/>
  <c r="O16" i="5"/>
  <c r="M16" i="5"/>
  <c r="C16" i="5"/>
  <c r="P15" i="5"/>
  <c r="O15" i="5"/>
  <c r="M15" i="5"/>
  <c r="C15" i="5"/>
  <c r="P14" i="5"/>
  <c r="O14" i="5"/>
  <c r="M14" i="5"/>
  <c r="C14" i="5"/>
  <c r="P13" i="5"/>
  <c r="O13" i="5"/>
  <c r="M13" i="5"/>
  <c r="C13" i="5"/>
  <c r="P12" i="5"/>
  <c r="O12" i="5"/>
  <c r="M12" i="5"/>
  <c r="C12" i="5"/>
  <c r="P11" i="5"/>
  <c r="O11" i="5"/>
  <c r="M11" i="5"/>
  <c r="C11" i="5"/>
  <c r="P10" i="5"/>
  <c r="O10" i="5"/>
  <c r="M10" i="5"/>
  <c r="D12" i="3"/>
  <c r="E12" i="3" s="1"/>
  <c r="D11" i="3"/>
  <c r="E11" i="3" s="1"/>
  <c r="D9" i="3"/>
  <c r="E9" i="3" s="1"/>
  <c r="D8" i="3"/>
  <c r="E8" i="3" s="1"/>
  <c r="D7" i="3"/>
  <c r="E7" i="3" s="1"/>
  <c r="D6" i="3"/>
  <c r="E6" i="3" s="1"/>
  <c r="F52" i="2" l="1"/>
  <c r="J52" i="2"/>
  <c r="H82" i="2"/>
  <c r="D87" i="2"/>
  <c r="D10" i="3"/>
  <c r="E10" i="3" s="1"/>
  <c r="J42" i="2"/>
  <c r="J82" i="2"/>
  <c r="H92" i="2"/>
  <c r="G92" i="2"/>
  <c r="D31" i="2"/>
  <c r="D39" i="2"/>
  <c r="E72" i="2"/>
  <c r="I72" i="2"/>
  <c r="D70" i="2"/>
  <c r="D79" i="2"/>
  <c r="D27" i="2"/>
  <c r="G32" i="2"/>
  <c r="D37" i="2"/>
  <c r="D59" i="2"/>
  <c r="D61" i="2"/>
  <c r="I92" i="2"/>
  <c r="F12" i="2"/>
  <c r="J12" i="2"/>
  <c r="D19" i="2"/>
  <c r="D51" i="2"/>
  <c r="E62" i="2"/>
  <c r="I62" i="2"/>
  <c r="D67" i="2"/>
  <c r="D80" i="2"/>
  <c r="D8" i="2"/>
  <c r="I12" i="2"/>
  <c r="D10" i="2"/>
  <c r="G22" i="2"/>
  <c r="D49" i="2"/>
  <c r="D71" i="2"/>
  <c r="D91" i="2"/>
  <c r="D7" i="2"/>
  <c r="D11" i="2"/>
  <c r="D17" i="2"/>
  <c r="J22" i="2"/>
  <c r="F32" i="2"/>
  <c r="J32" i="2"/>
  <c r="D29" i="2"/>
  <c r="E42" i="2"/>
  <c r="I42" i="2"/>
  <c r="D41" i="2"/>
  <c r="E52" i="2"/>
  <c r="I52" i="2"/>
  <c r="D50" i="2"/>
  <c r="H62" i="2"/>
  <c r="D60" i="2"/>
  <c r="H72" i="2"/>
  <c r="G82" i="2"/>
  <c r="E92" i="2"/>
  <c r="G12" i="2"/>
  <c r="E22" i="2"/>
  <c r="I22" i="2"/>
  <c r="D21" i="2"/>
  <c r="E32" i="2"/>
  <c r="I32" i="2"/>
  <c r="D30" i="2"/>
  <c r="H42" i="2"/>
  <c r="D40" i="2"/>
  <c r="D47" i="2"/>
  <c r="H52" i="2"/>
  <c r="G62" i="2"/>
  <c r="G72" i="2"/>
  <c r="D77" i="2"/>
  <c r="F92" i="2"/>
  <c r="J92" i="2"/>
  <c r="D89" i="2"/>
  <c r="D9" i="2"/>
  <c r="H22" i="2"/>
  <c r="D20" i="2"/>
  <c r="H32" i="2"/>
  <c r="G42" i="2"/>
  <c r="G52" i="2"/>
  <c r="D57" i="2"/>
  <c r="J62" i="2"/>
  <c r="F72" i="2"/>
  <c r="J72" i="2"/>
  <c r="D69" i="2"/>
  <c r="E82" i="2"/>
  <c r="I82" i="2"/>
  <c r="D81" i="2"/>
  <c r="D88" i="2"/>
  <c r="D90" i="2"/>
  <c r="E12" i="2"/>
  <c r="H12" i="2"/>
  <c r="F22" i="2"/>
  <c r="D28" i="2"/>
  <c r="F42" i="2"/>
  <c r="D48" i="2"/>
  <c r="F62" i="2"/>
  <c r="D68" i="2"/>
  <c r="F82" i="2"/>
  <c r="D18" i="2"/>
  <c r="D38" i="2"/>
  <c r="D58" i="2"/>
  <c r="D78" i="2"/>
  <c r="D42" i="2" l="1"/>
  <c r="D92" i="2"/>
  <c r="D22" i="2"/>
  <c r="D62" i="2"/>
  <c r="D72" i="2"/>
  <c r="D32" i="2"/>
  <c r="D12" i="2"/>
  <c r="D82" i="2"/>
  <c r="D52" i="2"/>
</calcChain>
</file>

<file path=xl/sharedStrings.xml><?xml version="1.0" encoding="utf-8"?>
<sst xmlns="http://schemas.openxmlformats.org/spreadsheetml/2006/main" count="787" uniqueCount="445">
  <si>
    <t>Enquête relative à l'approvisionnement en huile de palme</t>
  </si>
  <si>
    <t>Période de démarrage</t>
  </si>
  <si>
    <t>Période de fin</t>
  </si>
  <si>
    <t>Historique</t>
  </si>
  <si>
    <r>
      <rPr>
        <sz val="11"/>
        <color theme="1"/>
        <rFont val="Noto Sans Symbols"/>
      </rPr>
      <t>·</t>
    </r>
    <r>
      <rPr>
        <sz val="7"/>
        <color theme="1"/>
        <rFont val="Times New Roman"/>
        <family val="1"/>
      </rPr>
      <t xml:space="preserve">         </t>
    </r>
    <r>
      <rPr>
        <sz val="12"/>
        <color theme="1"/>
        <rFont val="Calibri"/>
        <family val="2"/>
      </rPr>
      <t xml:space="preserve"> Comme les années précédentes, nous aimerions à nouveau solliciter votre aide pour recueillir des données sur l'état de l'huile de palme durable dans notre chaîne d'approvisionnement.</t>
    </r>
  </si>
  <si>
    <r>
      <rPr>
        <sz val="11"/>
        <color theme="1"/>
        <rFont val="Noto Sans Symbols"/>
      </rPr>
      <t>·</t>
    </r>
    <r>
      <rPr>
        <sz val="7"/>
        <color theme="1"/>
        <rFont val="Times New Roman"/>
        <family val="1"/>
      </rPr>
      <t xml:space="preserve">          </t>
    </r>
    <r>
      <rPr>
        <sz val="12"/>
        <color theme="1"/>
        <rFont val="Calibri (Body)"/>
      </rPr>
      <t>En 2018, nous avons simplifié le processus en collaborant avec d'autres revendeurs pour normaliser les informations, le format et le calendrier de notre demande.</t>
    </r>
  </si>
  <si>
    <r>
      <rPr>
        <sz val="11"/>
        <color theme="1"/>
        <rFont val="Noto Sans Symbols"/>
      </rPr>
      <t>·</t>
    </r>
    <r>
      <rPr>
        <sz val="7"/>
        <color theme="1"/>
        <rFont val="Times New Roman"/>
        <family val="1"/>
      </rPr>
      <t xml:space="preserve">          </t>
    </r>
    <r>
      <rPr>
        <sz val="12"/>
        <color theme="1"/>
        <rFont val="Calibri (Body)"/>
      </rPr>
      <t>Ce document ne sera pas partagé entre les détaillants et restera confidentiel avec 3Keel, cependant les informations spécifiques au détaillant que vous fournissez seront fournies à ce détaillant.</t>
    </r>
  </si>
  <si>
    <t>Comment remplir cette enquête.</t>
  </si>
  <si>
    <r>
      <rPr>
        <sz val="11"/>
        <color theme="1"/>
        <rFont val="Noto Sans Symbols"/>
      </rPr>
      <t>·</t>
    </r>
    <r>
      <rPr>
        <sz val="7"/>
        <color theme="1"/>
        <rFont val="Times New Roman"/>
        <family val="1"/>
      </rPr>
      <t xml:space="preserve">         </t>
    </r>
    <r>
      <rPr>
        <sz val="12"/>
        <color theme="1"/>
        <rFont val="Calibri"/>
        <family val="2"/>
      </rPr>
      <t>Nous recherchons des informations sur trois domaines:</t>
    </r>
  </si>
  <si>
    <t>2. Matière première - huile de palme, huile de palmiste ou huile d'acide de palme directement achetée par votre entreprise en tant que matière première directe.</t>
  </si>
  <si>
    <t>3. Ingrédients - matériaux achetés par votre entreprise qui contiennent des produits du palmier à l'huile inclus dans la recette ou la formulation.</t>
  </si>
  <si>
    <r>
      <rPr>
        <sz val="11"/>
        <color theme="1"/>
        <rFont val="Noto Sans Symbols"/>
      </rPr>
      <t>·</t>
    </r>
    <r>
      <rPr>
        <sz val="7"/>
        <color theme="1"/>
        <rFont val="Times New Roman"/>
        <family val="1"/>
      </rPr>
      <t xml:space="preserve">         </t>
    </r>
    <r>
      <rPr>
        <sz val="12"/>
        <color theme="1"/>
        <rFont val="Calibri"/>
        <family val="2"/>
      </rPr>
      <t>L'enquête détermine le tonnage total d'ingrédients de palmier à l'huile certifiés RSPO qui sont présents dans notre chaîne d'approvisionnement. Ceci est établi par :</t>
    </r>
  </si>
  <si>
    <t>► Identifier le statut de certification des produits de palmier à l'huile que vous achetez et manipulez via vos opérations directes.</t>
  </si>
  <si>
    <t>► Fournir le volume total de produits de palmier à l'huile que vous achetez directement comme matière première et que vous incluez dans nos produits.</t>
  </si>
  <si>
    <t>► Fournir des informations au niveau du groupe de produits sur les autres produits que vous nous fournissez et leur composition de produits de palmier à l'huile associé.</t>
  </si>
  <si>
    <r>
      <rPr>
        <sz val="11"/>
        <color theme="1"/>
        <rFont val="Noto Sans Symbols"/>
      </rPr>
      <t>·</t>
    </r>
    <r>
      <rPr>
        <sz val="7"/>
        <color theme="1"/>
        <rFont val="Times New Roman"/>
        <family val="1"/>
      </rPr>
      <t xml:space="preserve">         </t>
    </r>
    <r>
      <rPr>
        <sz val="12"/>
        <color theme="1"/>
        <rFont val="Calibri"/>
        <family val="2"/>
      </rPr>
      <t xml:space="preserve"> Choix des données demandées :</t>
    </r>
  </si>
  <si>
    <t>► Sélectionnez le « client revendeur» approprié dans votre soumission, veuillez ne fournir que des données sur le produit qui se rapportent à la chaîne d'approvisionnement nationale spécifique de ce revendeur. Par exemple, un revendeur britannique ne doit soumettre que les données de la chaîne d'approvisionnement britannique, même si vous fournissez sur d'autres marchés internationaux sur lesquels le revendeur opère.</t>
  </si>
  <si>
    <t>► Les produits de Palmier à l'huile qui sont directement achetés par votre entreprise n'ont pas besoin d'être attribués plus loin que nos catégories commerciales et la liste des produits qui utilisent ce matériel. Il n'est pas nécessaire d'allouer davantage ces données au niveau du produit.</t>
  </si>
  <si>
    <t>► Les produits achetés doivent être répertoriés dans le module B avec les proportions d'ingrédients de palmier à l'huile associées, si elles sont connues. Si vous ne connaissez pas le volume physique présent dans un produit, ou sa proportion, alors une valeur proxy sera utilisée. Que la concentration soit connue ou non, vous devez toujours répondre si vous avez ou non la preuve que le palmier àl'huile qu'il contient est certifié RSPO.</t>
  </si>
  <si>
    <t>► Les données doivent concerner uniquement les produits de marque propre des revedeurs.</t>
  </si>
  <si>
    <t>► Assurez-vous d'avoir la preuve de la certification de vos fournisseurs pour tout montant RSPO réclamé.</t>
  </si>
  <si>
    <t>IP</t>
  </si>
  <si>
    <t>Palm@3Keel.com</t>
  </si>
  <si>
    <t>Certificates</t>
  </si>
  <si>
    <t>+44 (0) 1993 764 710</t>
  </si>
  <si>
    <t>Mass Balance</t>
  </si>
  <si>
    <t>Segregated</t>
  </si>
  <si>
    <t>Not Certified</t>
  </si>
  <si>
    <t>Les données de cette page sont automatiquement renseignées en fonction des données que vous saisissez dans les autres onglets.</t>
  </si>
  <si>
    <t>Type</t>
  </si>
  <si>
    <t>Tonnes</t>
  </si>
  <si>
    <t>Crédits RSPO pour petits exploitants indépendants</t>
  </si>
  <si>
    <t>Crédits standards RSPO</t>
  </si>
  <si>
    <t>Mass Balance RSPO</t>
  </si>
  <si>
    <t>Ségrégée RSPO</t>
  </si>
  <si>
    <t>Identité préservée RSPO</t>
  </si>
  <si>
    <t>Non certifié</t>
  </si>
  <si>
    <t>Huile de palme brute et raffinée</t>
  </si>
  <si>
    <t>Huile de noix de palme (palmiste) brute et raffinée</t>
  </si>
  <si>
    <t>Tourteaux de palmiste</t>
  </si>
  <si>
    <t>Autres dérivés et fractions de palme (à base de huile de palme)</t>
  </si>
  <si>
    <t>Autres dérivés et fractions de palme (à base de huile de palmiste)</t>
  </si>
  <si>
    <t>Total</t>
  </si>
  <si>
    <t>Asda</t>
  </si>
  <si>
    <t>Booker</t>
  </si>
  <si>
    <t>Lidl</t>
  </si>
  <si>
    <t>Marks &amp; Spencer (UK)</t>
  </si>
  <si>
    <t>Morrisons</t>
  </si>
  <si>
    <t>Sainsbury's</t>
  </si>
  <si>
    <t>Tesco</t>
  </si>
  <si>
    <t>The Co-Operative (UK)</t>
  </si>
  <si>
    <t>Waitrose / John Lewis</t>
  </si>
  <si>
    <t>Avez-vous rempli la déclaration?</t>
  </si>
  <si>
    <t>Domaine</t>
  </si>
  <si>
    <t xml:space="preserve">Contrôle </t>
  </si>
  <si>
    <t>Problème</t>
  </si>
  <si>
    <t>Marché sélectionné</t>
  </si>
  <si>
    <t>Nom du site de fabrication saisi</t>
  </si>
  <si>
    <t>Unité de mesure sélectionnée pour la déclaration des matières premières</t>
  </si>
  <si>
    <t>Unité de mesure sélectionnée pour la déclaration des ingrédients</t>
  </si>
  <si>
    <t>Pourcentage de palmier à l'huile connu déclaré</t>
  </si>
  <si>
    <t>Taux de certification palme des ingrédients</t>
  </si>
  <si>
    <t>Ingredient palmier à l'huile certification type</t>
  </si>
  <si>
    <t>Site de fabrication</t>
  </si>
  <si>
    <t>Saisissez les coordonnées du revendeur et du site de fabrication auxquels ce document se rapporte.</t>
  </si>
  <si>
    <t>Nom de la société déclarante</t>
  </si>
  <si>
    <t>Good</t>
  </si>
  <si>
    <t>Produits inclus</t>
  </si>
  <si>
    <t>Poor</t>
  </si>
  <si>
    <t>Unusable</t>
  </si>
  <si>
    <t>Veuillez fournir les numéros de référence des produits qui couvrent les volumes d'huile de palme présentés dans ce document. Cela inclut à la fois les produits de palme achetés comme matières premières par votre entreprise ainsi que les ingrédients et les formulations achetés par votre entreprise.
Ce document est classé comme étant confidentiel et ne sera pas partagé directement avec les détaillants. Cependant, les données pertinentes pour votre client au détail seront extraites et leur seront fournies.</t>
  </si>
  <si>
    <t>Other - see right</t>
  </si>
  <si>
    <t>Market</t>
  </si>
  <si>
    <t>RSPO Label</t>
  </si>
  <si>
    <t>RSPO Certification Type</t>
  </si>
  <si>
    <t>Product Type</t>
  </si>
  <si>
    <t>Reporting Company Name</t>
  </si>
  <si>
    <t>Manufacturing Site</t>
  </si>
  <si>
    <t>Revendeur</t>
  </si>
  <si>
    <t>Référence de produit</t>
  </si>
  <si>
    <t>Objectif principal de l'huile de palme dans le produit</t>
  </si>
  <si>
    <t>catégorie de produit</t>
  </si>
  <si>
    <t>Type de produit</t>
  </si>
  <si>
    <t>Type de produit Palmier à l'huile</t>
  </si>
  <si>
    <t>Module de données pertinent</t>
  </si>
  <si>
    <t>Informations Supplémentaires</t>
  </si>
  <si>
    <t>Marché</t>
  </si>
  <si>
    <t>Étiquette RSPO</t>
  </si>
  <si>
    <t>Type de certification RSPO</t>
  </si>
  <si>
    <t>Sélectionnez le revendeur pour chaque élément de rapport.</t>
  </si>
  <si>
    <t>Sélectionnez le marché de vente au détail auquel ces documents sont fournis.</t>
  </si>
  <si>
    <t>Placez-vous une étiquette RSPO sur l'emballage de cette référence ?</t>
  </si>
  <si>
    <t>Sélectionnez la certification RSPO du produit</t>
  </si>
  <si>
    <t>Veuillez indiquer quel est le principal avantage de l'utilisation d'huile de palme dans ce produit.</t>
  </si>
  <si>
    <t>Catégorie commerciale pertinente pour le revendeur.
[choisir dans le menu déroulant]</t>
  </si>
  <si>
    <t>Identification si le produit de palmier à l'huile est acheté comme matière première par vous, ou s'il est inclus par vos fournisseurs dans le cadre d'un produit que vous achetez.</t>
  </si>
  <si>
    <t>Champ automatisé - identification du module dans lequel les données palmaires sont présentes.</t>
  </si>
  <si>
    <t>Autres informations que vous souhaiteriez fournir pour préciser le contexte ou à des fins de clarification.</t>
  </si>
  <si>
    <t>Matière première de palmier àl'huile directe achetée</t>
  </si>
  <si>
    <t>Veuillez spécifier la quantité de PO/PKO/PKE/autre achetés par votre entreprise au cours de la période de référence.</t>
  </si>
  <si>
    <t>Saisissez une ligne supplémentaire pour chaque fournisseur et site, ainsi que chaque fois que les informations sont différentes pour une chaîne d'approvisionnement (par exemple, si le fournisseur A approvisionne le site 1 via deux ports, une ligne serait saisie pour chaque port).</t>
  </si>
  <si>
    <t>N'incluez pas les produits de palmier à l'huile, les huiles incorporées ou mélangées ou les autres ingrédients achetés. Ces types de produits doivent être renseignés dans l'onglet « Ingrédients ».
Ce document est classé comme étant confidentiel et ne sera pas partagé directement avec les détaillants. Cependant, les données pertinentes pour votre client au détail seront extraites et leur seront fournies.</t>
  </si>
  <si>
    <t>PO: IS Credits</t>
  </si>
  <si>
    <t>PO: Credits</t>
  </si>
  <si>
    <t>PO: MB</t>
  </si>
  <si>
    <t>PO: SG</t>
  </si>
  <si>
    <t>PO: IP</t>
  </si>
  <si>
    <t>PO: Uncertified</t>
  </si>
  <si>
    <t>PKO: IS Credits</t>
  </si>
  <si>
    <t>PKO: Credits</t>
  </si>
  <si>
    <t>PKO: MB</t>
  </si>
  <si>
    <t>PKO: SG</t>
  </si>
  <si>
    <t>PKO: IP</t>
  </si>
  <si>
    <t>PKO: Uncertified</t>
  </si>
  <si>
    <t>PKE: IS Credits</t>
  </si>
  <si>
    <t>PKE: Credits</t>
  </si>
  <si>
    <t>PKE: MB</t>
  </si>
  <si>
    <t>PKE: SG</t>
  </si>
  <si>
    <t>PKE: IP</t>
  </si>
  <si>
    <t>PKE: Uncertified</t>
  </si>
  <si>
    <t>Dir (PO): IS Credits</t>
  </si>
  <si>
    <t>Dir (PO): Credits</t>
  </si>
  <si>
    <t>Dir (PO): MB</t>
  </si>
  <si>
    <t>Dir (PO): SG</t>
  </si>
  <si>
    <t>Dir (PO): IP</t>
  </si>
  <si>
    <t>Dir (PO): Uncertified</t>
  </si>
  <si>
    <t>Dir (PKO): IS Credits</t>
  </si>
  <si>
    <t>Dir (PKO): Credits</t>
  </si>
  <si>
    <t>Dir (PKO): MB</t>
  </si>
  <si>
    <t>Dir (PKO): SG</t>
  </si>
  <si>
    <t>Dir (PKO): IP</t>
  </si>
  <si>
    <t>Dir (PKO): Uncertified</t>
  </si>
  <si>
    <t>Additional information</t>
  </si>
  <si>
    <t>Nom du Fournisseur</t>
  </si>
  <si>
    <t>Tonnes totales</t>
  </si>
  <si>
    <t>Importateur de produits de palmier à l'huile</t>
  </si>
  <si>
    <t>Unité de rapport</t>
  </si>
  <si>
    <t>RSPO Standard Crédits standards RSPOCredits</t>
  </si>
  <si>
    <t>Sélectionnez le type de produit fourni.
Indiquez le type dans la colonne Informations supplémentaires.</t>
  </si>
  <si>
    <t>Votre fournisseur direct</t>
  </si>
  <si>
    <t>La société qui a importé pour la première fois le produit de palmier à l'huile en Europe. Cela peut être le même que votre fournisseur direct, ou peut être votre propre entreprise.</t>
  </si>
  <si>
    <t>Sélectionnez l'unité de mesure de poids utilisée dans cette déclaration.</t>
  </si>
  <si>
    <t>Calculé</t>
  </si>
  <si>
    <t>Entrez le tonnage acheté avec trois décimales.</t>
  </si>
  <si>
    <t>calculé</t>
  </si>
  <si>
    <t>Huile de Palme fournie dans les ingrédients/produits achetés</t>
  </si>
  <si>
    <t>Veuillez indiquer la quantité d'ingrédients achetés qui sont fournis à notre entreprise et s'ils portent des certifications RSPO.</t>
  </si>
  <si>
    <t>Les proportions connues de produits de palme par tonne doivent être fournies. Si vous ne connaissez pas la contribution des palmiers, un facteur de conversion du type de produit sera appliqué.</t>
  </si>
  <si>
    <t xml:space="preserve">Saisissez une ligne supplémentaire pour chaque fournisseur et site, ainsi que chaque fois que les informations sont différentes pour une chaîne d'approvisionnement (par exemple, si le fournisseur A approvisionne le site 1 via deux ports, une ligne serait saisie pour chaque port). </t>
  </si>
  <si>
    <t>Poids fourni</t>
  </si>
  <si>
    <t>Poids de l'ingrédient de palmier à l'huile</t>
  </si>
  <si>
    <t>Type de palmier à l'huile</t>
  </si>
  <si>
    <t>Palm % connu ?</t>
  </si>
  <si>
    <t>Si oui, %</t>
  </si>
  <si>
    <t>% certifié</t>
  </si>
  <si>
    <t>Type de certification</t>
  </si>
  <si>
    <t>Catégorie commerciale pertinente pour le revendeur.
Indiquez le type dans la colonne Informations supplémentaires.</t>
  </si>
  <si>
    <t>Poids total de l'ingrédient ou du produit fourni au détaillant</t>
  </si>
  <si>
    <t>Sélectionnez l'unité de mesure du poids pour la valeur du poids fourni.</t>
  </si>
  <si>
    <t>Sélectionnez le type de produit de palmier à l'huile utilisé dans l'ingrédient ou la formulation.</t>
  </si>
  <si>
    <t>Sélectionnez « oui » si vous connaissez le pourcentage spécifique de produits de palme présents sur une proportion poids par poids.</t>
  </si>
  <si>
    <t>Entrez le pourcentage de produit de palme poids par poids.
S'il est inconnu, se remplira automatiquement.</t>
  </si>
  <si>
    <t>Calculé (tonnes)
Si la quantité connue diffère du fournisseur, entrez-la ci-dessous sur la formule (en tonnes).</t>
  </si>
  <si>
    <t>Proportion totale de produits de palmier à l'huile certifiés RSPO dans le type de produit.</t>
  </si>
  <si>
    <t>Sélectionnez le type de certification RSPO pour laquelle vous avez des preuves de ce fournisseur.</t>
  </si>
  <si>
    <t>Retailer</t>
  </si>
  <si>
    <t>Status</t>
  </si>
  <si>
    <t>Certification</t>
  </si>
  <si>
    <t>Palm Type</t>
  </si>
  <si>
    <t>Module</t>
  </si>
  <si>
    <t>Simple</t>
  </si>
  <si>
    <t>Products</t>
  </si>
  <si>
    <t>Category</t>
  </si>
  <si>
    <t>Category Map</t>
  </si>
  <si>
    <t>Palm Reasons</t>
  </si>
  <si>
    <t>Change</t>
  </si>
  <si>
    <t>Unit</t>
  </si>
  <si>
    <t>ASDA</t>
  </si>
  <si>
    <t>M_S</t>
  </si>
  <si>
    <t>Sainsburys</t>
  </si>
  <si>
    <t>Coop</t>
  </si>
  <si>
    <t>Waitrose</t>
  </si>
  <si>
    <t>Aliments_surgelés_Map</t>
  </si>
  <si>
    <t>Viandes_réfrigérées_map</t>
  </si>
  <si>
    <t>Produits_laitiers_réfrigérés_map</t>
  </si>
  <si>
    <t>Fromages réfrigérés</t>
  </si>
  <si>
    <t>Épicerie fine réfrigérée</t>
  </si>
  <si>
    <t>Produits à base de lait</t>
  </si>
  <si>
    <t>Produits laitiers ambiants</t>
  </si>
  <si>
    <t>Épicerie fine/épices/moutarde/vinaigre</t>
  </si>
  <si>
    <t>Huiles/matières grasses/margarine</t>
  </si>
  <si>
    <t>Denrées alimentaires de base/produits de petit déjeuner</t>
  </si>
  <si>
    <t>Pâtes à tartiner</t>
  </si>
  <si>
    <t>Soupes/sauces/préparations sèches</t>
  </si>
  <si>
    <t>Conserves de poisson</t>
  </si>
  <si>
    <t>Plats préparés/viandes/saucisses en boîte</t>
  </si>
  <si>
    <t>Aliments pour bébés</t>
  </si>
  <si>
    <t>Biscuits/snacks</t>
  </si>
  <si>
    <t>Confiseries</t>
  </si>
  <si>
    <t xml:space="preserve">Pain/produits de boulangerie/gâteaux produits en magasin </t>
  </si>
  <si>
    <t>Pain/boulangerie produits par le client</t>
  </si>
  <si>
    <t>Produits de pâtisseries faites maison</t>
  </si>
  <si>
    <t>En vente libre</t>
  </si>
  <si>
    <t>Plats cuisinés chauds</t>
  </si>
  <si>
    <t>Aliments pour animaux de compagnie</t>
  </si>
  <si>
    <t>Cosmétiques</t>
  </si>
  <si>
    <t>Produits de lavage/nettoyage</t>
  </si>
  <si>
    <t>Articles de ménage/bas et collants</t>
  </si>
  <si>
    <t>Volaille fraîche</t>
  </si>
  <si>
    <t>Viande fraîche</t>
  </si>
  <si>
    <t>Poisson frais</t>
  </si>
  <si>
    <t>Non alimentaire</t>
  </si>
  <si>
    <t>Certifié RSPO</t>
  </si>
  <si>
    <t>Acheté comme matière première</t>
  </si>
  <si>
    <t>Module A Matière première</t>
  </si>
  <si>
    <t>Oui</t>
  </si>
  <si>
    <t>Biscuits</t>
  </si>
  <si>
    <t>Aliments surgelés</t>
  </si>
  <si>
    <t>Frozen_Food</t>
  </si>
  <si>
    <t>Goût</t>
  </si>
  <si>
    <t>Increase</t>
  </si>
  <si>
    <t>grammes</t>
  </si>
  <si>
    <t>Austria</t>
  </si>
  <si>
    <t>UK</t>
  </si>
  <si>
    <t>Czechia</t>
  </si>
  <si>
    <t>Glaces</t>
  </si>
  <si>
    <t>Saucisses en morceaux</t>
  </si>
  <si>
    <t>Yaourt nature</t>
  </si>
  <si>
    <t>Fromage à pâte molle</t>
  </si>
  <si>
    <t xml:space="preserve">Poisson </t>
  </si>
  <si>
    <t>Lait frais/lait épaissi/babeurre</t>
  </si>
  <si>
    <t>Crème/lait condensé/autre ambiant</t>
  </si>
  <si>
    <t>Autres huiles</t>
  </si>
  <si>
    <t>Produits et ingrédients de boulangerie</t>
  </si>
  <si>
    <t>Confiture</t>
  </si>
  <si>
    <t>Soupe</t>
  </si>
  <si>
    <t>Plats préparés ambiants</t>
  </si>
  <si>
    <t>Biscuits sucrés</t>
  </si>
  <si>
    <t>Chocolat en tablette</t>
  </si>
  <si>
    <t>Pain à griller/pain/petits pains/baguettes</t>
  </si>
  <si>
    <t>Miche de pain</t>
  </si>
  <si>
    <t>Médicament</t>
  </si>
  <si>
    <t>Plats cuisinés (cuits)</t>
  </si>
  <si>
    <t>Aliments humides pour chien</t>
  </si>
  <si>
    <t>Soins capillaires</t>
  </si>
  <si>
    <t>Lessive en poudre/en tablettes/adoucisseur liquide</t>
  </si>
  <si>
    <t>Bougies/ampoules/briquets/charbon</t>
  </si>
  <si>
    <t>Dinde</t>
  </si>
  <si>
    <t>Porc</t>
  </si>
  <si>
    <t>Bougies</t>
  </si>
  <si>
    <t>Acheté dans le cadre du produit</t>
  </si>
  <si>
    <t>Module B Ingrédients</t>
  </si>
  <si>
    <t>Non</t>
  </si>
  <si>
    <t>Pain, pâtisserie, gâteaux, etc.</t>
  </si>
  <si>
    <t>Viandes réfrigérées</t>
  </si>
  <si>
    <t>Chilled_Meat</t>
  </si>
  <si>
    <t>Texture</t>
  </si>
  <si>
    <t>Decrease</t>
  </si>
  <si>
    <t>kg</t>
  </si>
  <si>
    <t>Germany</t>
  </si>
  <si>
    <t>Export</t>
  </si>
  <si>
    <t>Belgium</t>
  </si>
  <si>
    <t>Pizza/baguettes/articles de boulangerie/gâteaux et pâtisseries</t>
  </si>
  <si>
    <t>Saucisson en tranches</t>
  </si>
  <si>
    <t>Yaourt à boire/boissons</t>
  </si>
  <si>
    <t>Salades traiteur/antipasti/pâtes à tartiner</t>
  </si>
  <si>
    <t>Yaourts à boire/boissons</t>
  </si>
  <si>
    <t>Flocons d’avoine/Müesli/céréales</t>
  </si>
  <si>
    <t>Pâte à tartiner chocolat-noisettes/autres pâtes à tartiner</t>
  </si>
  <si>
    <t>Sauces</t>
  </si>
  <si>
    <t>Viandes et saucisses en conserve</t>
  </si>
  <si>
    <t>Porridges secs</t>
  </si>
  <si>
    <t>Snacks/chips salés</t>
  </si>
  <si>
    <t>Barres au chocolat</t>
  </si>
  <si>
    <t>Biscottes/pain suédois/craquelins</t>
  </si>
  <si>
    <t>Pains en tranches</t>
  </si>
  <si>
    <t>Baguette/petits pains/pâte à bretzels salés</t>
  </si>
  <si>
    <t>Suppléments nutritionnels</t>
  </si>
  <si>
    <t>Plats cuisinés chauds (Viande)</t>
  </si>
  <si>
    <t>Aliments secs pour chien</t>
  </si>
  <si>
    <t>Gel douche/bain moussant/savon</t>
  </si>
  <si>
    <t>Produits de nettoyage/liquide vaisselle</t>
  </si>
  <si>
    <t>Poulet</t>
  </si>
  <si>
    <t>Bœuf</t>
  </si>
  <si>
    <t>Chocolat</t>
  </si>
  <si>
    <t>Produits laitiers réfrigérés</t>
  </si>
  <si>
    <t>Chilled_Dairy</t>
  </si>
  <si>
    <t>Fonctionnalité</t>
  </si>
  <si>
    <t>No Change</t>
  </si>
  <si>
    <t>tonnes</t>
  </si>
  <si>
    <t>Hungary</t>
  </si>
  <si>
    <t>Bulgaria</t>
  </si>
  <si>
    <t>Fruits/légumes</t>
  </si>
  <si>
    <t>Saucisses</t>
  </si>
  <si>
    <t>Quark aux fruits</t>
  </si>
  <si>
    <t>Produits à base de pomme de terre/produits de pâtisserie</t>
  </si>
  <si>
    <t>Mélanges secs</t>
  </si>
  <si>
    <t>Porridges aux fruits</t>
  </si>
  <si>
    <t>Fruits à écale/fruits secs</t>
  </si>
  <si>
    <t>Pralines</t>
  </si>
  <si>
    <t>Croissants/brioche/Fairy Cakes</t>
  </si>
  <si>
    <t>Gâteaux/viennoiseries</t>
  </si>
  <si>
    <t>Alimentation sportive</t>
  </si>
  <si>
    <t>Plats cuisinés chauds (plats préparés)</t>
  </si>
  <si>
    <t>Aliments humides pour chat</t>
  </si>
  <si>
    <t>Crèmes/lotions/lait/cosmétiques décoratifs</t>
  </si>
  <si>
    <t>Aérosol/désodorisant</t>
  </si>
  <si>
    <t>Autre volaille fraîche</t>
  </si>
  <si>
    <t>Agneau</t>
  </si>
  <si>
    <t>Jacks</t>
  </si>
  <si>
    <t>Huile de cuisson</t>
  </si>
  <si>
    <t>Chilled_Cheese</t>
  </si>
  <si>
    <t>Prix</t>
  </si>
  <si>
    <t>Canary Islands</t>
  </si>
  <si>
    <t>Produits à base de pomme de terre</t>
  </si>
  <si>
    <t>Salami en morceaux</t>
  </si>
  <si>
    <t>Yaourt aux fruits</t>
  </si>
  <si>
    <t xml:space="preserve">Plats préparés/cuisinés </t>
  </si>
  <si>
    <t xml:space="preserve">Menus </t>
  </si>
  <si>
    <t>Autres produits au chocolat</t>
  </si>
  <si>
    <t>Gâteaux/tartes/viennoiseries/autres</t>
  </si>
  <si>
    <t>Autre</t>
  </si>
  <si>
    <t>Aliments secs pour chat</t>
  </si>
  <si>
    <t>Déodorant/senteurs/parfums/après-rasage</t>
  </si>
  <si>
    <t>Engrais/produits antiparasitaires/autre</t>
  </si>
  <si>
    <t>Autre viande fraîche</t>
  </si>
  <si>
    <t>Produits de beauté</t>
  </si>
  <si>
    <t>Chilled_Delicatessen</t>
  </si>
  <si>
    <t>OneStop</t>
  </si>
  <si>
    <t>Croatia</t>
  </si>
  <si>
    <t>Plats préparés/snacks</t>
  </si>
  <si>
    <t>Salami en tranches</t>
  </si>
  <si>
    <t>Desserts et produits de grignotage</t>
  </si>
  <si>
    <t>Salades/fruits/légumes</t>
  </si>
  <si>
    <t>Confiseries/bonbons tendres aux fruits</t>
  </si>
  <si>
    <t>Snacks/litière/autre</t>
  </si>
  <si>
    <t>Soins dentaires/rasage</t>
  </si>
  <si>
    <t>Pain croustillant</t>
  </si>
  <si>
    <t>Milk_based</t>
  </si>
  <si>
    <t>ROI</t>
  </si>
  <si>
    <t>Cyprus</t>
  </si>
  <si>
    <t>Volaille</t>
  </si>
  <si>
    <t>Viandes cuites</t>
  </si>
  <si>
    <t>Autres produits d’épicerie fine</t>
  </si>
  <si>
    <t>Gommes aux fruits/réglisse</t>
  </si>
  <si>
    <t>Produits solaires</t>
  </si>
  <si>
    <t>Détergent</t>
  </si>
  <si>
    <t>Ambient_dairy</t>
  </si>
  <si>
    <t>Slovakia</t>
  </si>
  <si>
    <t>Czech Republic</t>
  </si>
  <si>
    <t>Viande</t>
  </si>
  <si>
    <t>Denrées préparées</t>
  </si>
  <si>
    <t>Substituts de viande végétariens/végétaliens</t>
  </si>
  <si>
    <t>Autres produits sucrés</t>
  </si>
  <si>
    <t>Produits pour bébés</t>
  </si>
  <si>
    <t>Pain d'épice</t>
  </si>
  <si>
    <t>Fromage ambiant</t>
  </si>
  <si>
    <t>Ambient_cheese</t>
  </si>
  <si>
    <t>Denmark</t>
  </si>
  <si>
    <t>Poisson</t>
  </si>
  <si>
    <t>Crème glacée</t>
  </si>
  <si>
    <t>Delicatessen</t>
  </si>
  <si>
    <t>Estonia</t>
  </si>
  <si>
    <t>Margarine</t>
  </si>
  <si>
    <t>Oils</t>
  </si>
  <si>
    <t>Finland</t>
  </si>
  <si>
    <t>Biscottes &amp; pain grillé</t>
  </si>
  <si>
    <t>Basic</t>
  </si>
  <si>
    <t>France</t>
  </si>
  <si>
    <t>Shampooing</t>
  </si>
  <si>
    <t>Spreads</t>
  </si>
  <si>
    <t>Savon</t>
  </si>
  <si>
    <t>Soup</t>
  </si>
  <si>
    <t>Great Britain</t>
  </si>
  <si>
    <t>Base de savon</t>
  </si>
  <si>
    <t>Tinned_fish</t>
  </si>
  <si>
    <t>Greece</t>
  </si>
  <si>
    <t>Tartinades</t>
  </si>
  <si>
    <t>Ready_meals</t>
  </si>
  <si>
    <t>Gaufres et gaufrettes</t>
  </si>
  <si>
    <t>Baby</t>
  </si>
  <si>
    <t>Ireland</t>
  </si>
  <si>
    <t>Italy</t>
  </si>
  <si>
    <t>Confectionery</t>
  </si>
  <si>
    <t>Kochzauber</t>
  </si>
  <si>
    <t>Pain/produits de boulangerie/gâteaux produits en magasin</t>
  </si>
  <si>
    <t>Bread</t>
  </si>
  <si>
    <t>E-Commerce</t>
  </si>
  <si>
    <t>Bread_decentral</t>
  </si>
  <si>
    <t>Lidl Stiftung</t>
  </si>
  <si>
    <t>Bake_off</t>
  </si>
  <si>
    <t>Lithuania</t>
  </si>
  <si>
    <t>OTC</t>
  </si>
  <si>
    <t>Luxembourg</t>
  </si>
  <si>
    <t>Convenience</t>
  </si>
  <si>
    <t>Malta</t>
  </si>
  <si>
    <t>Pet</t>
  </si>
  <si>
    <t>Netherlands</t>
  </si>
  <si>
    <t>Cosmetics</t>
  </si>
  <si>
    <t>Northern Ireland</t>
  </si>
  <si>
    <t>Washing</t>
  </si>
  <si>
    <t>Poland</t>
  </si>
  <si>
    <t>Household</t>
  </si>
  <si>
    <t>Portugal</t>
  </si>
  <si>
    <t>Poultry</t>
  </si>
  <si>
    <t>Romania</t>
  </si>
  <si>
    <t>Meat</t>
  </si>
  <si>
    <t>Serbia</t>
  </si>
  <si>
    <t xml:space="preserve">Poisson frais </t>
  </si>
  <si>
    <t>Fish</t>
  </si>
  <si>
    <t>NonFood</t>
  </si>
  <si>
    <t>Slovenia</t>
  </si>
  <si>
    <t>Sweden</t>
  </si>
  <si>
    <t>Switzerland</t>
  </si>
  <si>
    <t>Spain</t>
  </si>
  <si>
    <t>USA</t>
  </si>
  <si>
    <t>Mayonnaise/rémoulade</t>
  </si>
  <si>
    <t>Moutarde/sauce au raifort/vinaigre/Sauce pour salade</t>
  </si>
  <si>
    <t>Épices/mélanges d’épices/herbes</t>
  </si>
  <si>
    <t>Non_food</t>
  </si>
  <si>
    <t>Sous Catégorie de produit</t>
  </si>
  <si>
    <t>Sous Categorie de Produit</t>
  </si>
  <si>
    <t>Product Reference</t>
  </si>
  <si>
    <t>Primary purpose of palm in product</t>
  </si>
  <si>
    <t>Product Category</t>
  </si>
  <si>
    <t>Sub-Category</t>
  </si>
  <si>
    <t>Palm Product Type</t>
  </si>
  <si>
    <t>Relevant Data Module</t>
  </si>
  <si>
    <t>Sub-category</t>
  </si>
  <si>
    <t>Supplied weight</t>
  </si>
  <si>
    <t>Reporting unit</t>
  </si>
  <si>
    <t>Supplier Name</t>
  </si>
  <si>
    <t>Palm importer / trader</t>
  </si>
  <si>
    <t>Palm % known?</t>
  </si>
  <si>
    <t>If yes, %</t>
  </si>
  <si>
    <t>Ingredient Palm Weight</t>
  </si>
  <si>
    <t>% Certified</t>
  </si>
  <si>
    <t>Certification Type</t>
  </si>
  <si>
    <t>Palm product importer</t>
  </si>
  <si>
    <t>Reporting Unit</t>
  </si>
  <si>
    <t>► Validez vos données par rapport aux volumes de production totaux pour l'année civile 2022.</t>
  </si>
  <si>
    <r>
      <t>·</t>
    </r>
    <r>
      <rPr>
        <b/>
        <sz val="7"/>
        <color theme="1"/>
        <rFont val="Times New Roman"/>
        <family val="1"/>
      </rPr>
      <t xml:space="preserve">         </t>
    </r>
    <r>
      <rPr>
        <b/>
        <sz val="12"/>
        <color theme="1"/>
        <rFont val="Calibri"/>
        <family val="2"/>
      </rPr>
      <t>Veuillez ne pas modifier ce formulaire.</t>
    </r>
  </si>
  <si>
    <t>1. Produits inclus - référence croisée des produits fournis aux revendeurs couverts par cette déclaration.</t>
  </si>
  <si>
    <t>Numéro de référence du produit du client au détail.
Coop : numéro de spécification
Tesco: TPNB
Lidl: IAN/EAN</t>
  </si>
  <si>
    <t xml:space="preserve">La société qui a importé le produit du palmier en premier en Europe. Cela peut être le même que votre fournisseur direct, ou peut être votre propre société. Si les volumes ne sont pas importés en Europe, veuillez indiquer le nom du commerçant.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</si>
</sst>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F800]dddd\,\ mmmm\ dd\,\ yyyy"/>
  </numFmts>
  <fonts count="37">
    <font>
      <sz val="12"/>
      <color theme="1"/>
      <name val="Arial"/>
    </font>
    <font>
      <sz val="12"/>
      <color theme="1"/>
      <name val="Calibri"/>
      <family val="2"/>
    </font>
    <font>
      <b/>
      <sz val="16"/>
      <color rgb="FF18376A"/>
      <name val="Avenir"/>
      <family val="2"/>
    </font>
    <font>
      <sz val="12"/>
      <color theme="1"/>
      <name val="Calibri"/>
      <family val="2"/>
    </font>
    <font>
      <b/>
      <sz val="12"/>
      <color theme="1"/>
      <name val="Calibri"/>
      <family val="2"/>
    </font>
    <font>
      <sz val="11"/>
      <color theme="1"/>
      <name val="Noto Sans Symbols"/>
    </font>
    <font>
      <sz val="12"/>
      <name val="Arial"/>
      <family val="2"/>
    </font>
    <font>
      <u/>
      <sz val="12"/>
      <color theme="10"/>
      <name val="Calibri"/>
      <family val="2"/>
    </font>
    <font>
      <b/>
      <sz val="11"/>
      <color theme="1"/>
      <name val="Noto Sans Symbols"/>
    </font>
    <font>
      <sz val="11"/>
      <color theme="0"/>
      <name val="Noto Sans Symbols"/>
    </font>
    <font>
      <u/>
      <sz val="12"/>
      <color theme="10"/>
      <name val="Arial"/>
      <family val="2"/>
    </font>
    <font>
      <sz val="12"/>
      <color theme="0"/>
      <name val="Calibri"/>
      <family val="2"/>
    </font>
    <font>
      <u/>
      <sz val="12"/>
      <color theme="10"/>
      <name val="Calibri"/>
      <family val="2"/>
    </font>
    <font>
      <sz val="12"/>
      <color rgb="FFFF0000"/>
      <name val="Calibri"/>
      <family val="2"/>
    </font>
    <font>
      <b/>
      <sz val="18"/>
      <color theme="1"/>
      <name val="Avenir"/>
      <family val="2"/>
    </font>
    <font>
      <b/>
      <sz val="12"/>
      <color theme="0"/>
      <name val="Calibri"/>
      <family val="2"/>
    </font>
    <font>
      <b/>
      <sz val="12"/>
      <color rgb="FF000000"/>
      <name val="Calibri"/>
      <family val="2"/>
    </font>
    <font>
      <b/>
      <sz val="26"/>
      <color rgb="FF18376A"/>
      <name val="Avenir"/>
      <family val="2"/>
    </font>
    <font>
      <b/>
      <sz val="11"/>
      <color theme="0"/>
      <name val="Avenir"/>
      <family val="2"/>
    </font>
    <font>
      <sz val="10"/>
      <color theme="1"/>
      <name val="Avenir"/>
      <family val="2"/>
    </font>
    <font>
      <sz val="11"/>
      <color rgb="FFC00000"/>
      <name val="Avenir"/>
      <family val="2"/>
    </font>
    <font>
      <b/>
      <sz val="10"/>
      <color theme="1"/>
      <name val="Calibri"/>
      <family val="2"/>
    </font>
    <font>
      <sz val="11"/>
      <color rgb="FF92D050"/>
      <name val="Avenir"/>
      <family val="2"/>
    </font>
    <font>
      <sz val="26"/>
      <color theme="1"/>
      <name val="Avenir"/>
      <family val="2"/>
    </font>
    <font>
      <b/>
      <sz val="16"/>
      <color theme="0"/>
      <name val="Calibri"/>
      <family val="2"/>
    </font>
    <font>
      <sz val="16"/>
      <color theme="1"/>
      <name val="Calibri"/>
      <family val="2"/>
    </font>
    <font>
      <b/>
      <sz val="26"/>
      <color rgb="FF1F497D"/>
      <name val="Avenir"/>
      <family val="2"/>
    </font>
    <font>
      <sz val="12"/>
      <color rgb="FF002060"/>
      <name val="Calibri"/>
      <family val="2"/>
    </font>
    <font>
      <i/>
      <sz val="12"/>
      <color theme="1"/>
      <name val="Calibri"/>
      <family val="2"/>
    </font>
    <font>
      <sz val="12"/>
      <color rgb="FFE36C09"/>
      <name val="Calibri"/>
      <family val="2"/>
    </font>
    <font>
      <u/>
      <sz val="12"/>
      <color theme="1"/>
      <name val="Calibri"/>
      <family val="2"/>
    </font>
    <font>
      <sz val="12"/>
      <color rgb="FF000000"/>
      <name val="Calibri"/>
      <family val="2"/>
    </font>
    <font>
      <sz val="7"/>
      <color theme="1"/>
      <name val="Times New Roman"/>
      <family val="1"/>
    </font>
    <font>
      <sz val="12"/>
      <color theme="1"/>
      <name val="Calibri (Body)"/>
    </font>
    <font>
      <b/>
      <sz val="7"/>
      <color theme="1"/>
      <name val="Times New Roman"/>
      <family val="1"/>
    </font>
    <font>
      <sz val="12"/>
      <color rgb="FF000000"/>
      <name val="Calibri"/>
      <family val="2"/>
      <scheme val="minor"/>
    </font>
    <font>
      <sz val="12"/>
      <color theme="1"/>
      <name val="Calibri"/>
      <family val="2"/>
    </font>
  </fonts>
  <fills count="18">
    <fill>
      <patternFill patternType="none"/>
    </fill>
    <fill>
      <patternFill patternType="gray125"/>
    </fill>
    <fill>
      <patternFill patternType="solid">
        <fgColor rgb="FF25629E"/>
        <bgColor rgb="FF25629E"/>
      </patternFill>
    </fill>
    <fill>
      <patternFill patternType="solid">
        <fgColor theme="0"/>
        <bgColor theme="0"/>
      </patternFill>
    </fill>
    <fill>
      <patternFill patternType="solid">
        <fgColor rgb="FF002060"/>
        <bgColor rgb="FF002060"/>
      </patternFill>
    </fill>
    <fill>
      <patternFill patternType="solid">
        <fgColor rgb="FFD8D8D8"/>
        <bgColor rgb="FFD8D8D8"/>
      </patternFill>
    </fill>
    <fill>
      <patternFill patternType="solid">
        <fgColor rgb="FFD9D9D9"/>
        <bgColor rgb="FFD9D9D9"/>
      </patternFill>
    </fill>
    <fill>
      <patternFill patternType="solid">
        <fgColor rgb="FFC1D3F0"/>
        <bgColor rgb="FFC1D3F0"/>
      </patternFill>
    </fill>
    <fill>
      <patternFill patternType="solid">
        <fgColor rgb="FF92D050"/>
        <bgColor rgb="FF92D050"/>
      </patternFill>
    </fill>
    <fill>
      <patternFill patternType="solid">
        <fgColor theme="4"/>
        <bgColor theme="4"/>
      </patternFill>
    </fill>
    <fill>
      <patternFill patternType="solid">
        <fgColor rgb="FF1F497D"/>
        <bgColor rgb="FF1F497D"/>
      </patternFill>
    </fill>
    <fill>
      <patternFill patternType="solid">
        <fgColor theme="6"/>
        <bgColor theme="6"/>
      </patternFill>
    </fill>
    <fill>
      <patternFill patternType="solid">
        <fgColor rgb="FFC6D9F0"/>
        <bgColor rgb="FFC6D9F0"/>
      </patternFill>
    </fill>
    <fill>
      <patternFill patternType="solid">
        <fgColor rgb="FFD9EFF6"/>
        <bgColor rgb="FFD9EFF6"/>
      </patternFill>
    </fill>
    <fill>
      <patternFill patternType="solid">
        <fgColor rgb="FF8ED0E4"/>
        <bgColor rgb="FF8ED0E4"/>
      </patternFill>
    </fill>
    <fill>
      <patternFill patternType="solid">
        <fgColor rgb="FFCBDFF3"/>
        <bgColor rgb="FFCBDFF3"/>
      </patternFill>
    </fill>
    <fill>
      <patternFill patternType="solid">
        <fgColor theme="5"/>
        <bgColor theme="5"/>
      </patternFill>
    </fill>
    <fill>
      <patternFill patternType="solid">
        <fgColor rgb="FFFFFF00"/>
        <bgColor rgb="FFFFFF00"/>
      </patternFill>
    </fill>
  </fills>
  <borders count="24">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theme="5"/>
      </left>
      <right style="thin">
        <color theme="5"/>
      </right>
      <top style="thin">
        <color theme="5"/>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theme="5"/>
      </left>
      <right style="thin">
        <color theme="5"/>
      </right>
      <top style="thin">
        <color theme="5"/>
      </top>
      <bottom style="thin">
        <color theme="5"/>
      </bottom>
      <diagonal/>
    </border>
    <border>
      <left/>
      <right style="thin">
        <color theme="5"/>
      </right>
      <top style="thin">
        <color theme="5"/>
      </top>
      <bottom/>
      <diagonal/>
    </border>
    <border>
      <left style="thin">
        <color theme="5"/>
      </left>
      <right style="thin">
        <color theme="5"/>
      </right>
      <top/>
      <bottom style="thin">
        <color theme="5"/>
      </bottom>
      <diagonal/>
    </border>
    <border>
      <left style="thin">
        <color theme="5"/>
      </left>
      <right style="thin">
        <color theme="5"/>
      </right>
      <top/>
      <bottom style="thin">
        <color theme="5"/>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theme="5"/>
      </right>
      <top/>
      <bottom style="thin">
        <color theme="5"/>
      </bottom>
      <diagonal/>
    </border>
    <border>
      <left style="thin">
        <color theme="5"/>
      </left>
      <right style="thin">
        <color theme="5"/>
      </right>
      <top style="thin">
        <color rgb="FF000000"/>
      </top>
      <bottom style="thin">
        <color theme="5"/>
      </bottom>
      <diagonal/>
    </border>
    <border>
      <left style="thin">
        <color theme="5"/>
      </left>
      <right style="thin">
        <color theme="5"/>
      </right>
      <top style="thin">
        <color theme="5"/>
      </top>
      <bottom/>
      <diagonal/>
    </border>
    <border>
      <left style="thin">
        <color rgb="FF000000"/>
      </left>
      <right style="thin">
        <color rgb="FF000000"/>
      </right>
      <top/>
      <bottom/>
      <diagonal/>
    </border>
    <border>
      <left style="thin">
        <color theme="5"/>
      </left>
      <right style="thin">
        <color theme="5"/>
      </right>
      <top/>
      <bottom/>
      <diagonal/>
    </border>
  </borders>
  <cellStyleXfs count="1">
    <xf numFmtId="0" fontId="0" fillId="0" borderId="0"/>
  </cellStyleXfs>
  <cellXfs count="123">
    <xf numFmtId="0" fontId="0" fillId="0" borderId="0" xfId="0"/>
    <xf numFmtId="0" fontId="1" fillId="2" borderId="1" xfId="0" applyFont="1" applyFill="1" applyBorder="1"/>
    <xf numFmtId="0" fontId="2" fillId="0" borderId="0" xfId="0" applyFont="1"/>
    <xf numFmtId="0" fontId="3" fillId="0" borderId="0" xfId="0" applyFont="1"/>
    <xf numFmtId="0" fontId="4" fillId="0" borderId="0" xfId="0" applyFont="1"/>
    <xf numFmtId="0" fontId="1" fillId="0" borderId="0" xfId="0" applyFont="1"/>
    <xf numFmtId="0" fontId="4" fillId="0" borderId="0" xfId="0" applyFont="1" applyAlignment="1">
      <alignment wrapText="1"/>
    </xf>
    <xf numFmtId="14" fontId="1" fillId="0" borderId="0" xfId="0" applyNumberFormat="1" applyFont="1"/>
    <xf numFmtId="0" fontId="1" fillId="3" borderId="1" xfId="0" applyFont="1" applyFill="1" applyBorder="1"/>
    <xf numFmtId="164" fontId="1" fillId="3" borderId="1" xfId="0" applyNumberFormat="1" applyFont="1" applyFill="1" applyBorder="1" applyAlignment="1">
      <alignment horizontal="center"/>
    </xf>
    <xf numFmtId="0" fontId="4" fillId="3" borderId="1" xfId="0" applyFont="1" applyFill="1" applyBorder="1"/>
    <xf numFmtId="0" fontId="7" fillId="3" borderId="1" xfId="0" applyFont="1" applyFill="1" applyBorder="1"/>
    <xf numFmtId="0" fontId="1" fillId="3" borderId="1" xfId="0" applyFont="1" applyFill="1" applyBorder="1" applyAlignment="1">
      <alignment horizontal="left" vertical="top" wrapText="1"/>
    </xf>
    <xf numFmtId="0" fontId="1" fillId="0" borderId="0" xfId="0" applyFont="1" applyAlignment="1">
      <alignment horizontal="left" vertical="top" wrapText="1"/>
    </xf>
    <xf numFmtId="0" fontId="1" fillId="0" borderId="0" xfId="0" applyFont="1" applyAlignment="1">
      <alignment vertical="top" wrapText="1"/>
    </xf>
    <xf numFmtId="0" fontId="5" fillId="3" borderId="1" xfId="0" applyFont="1" applyFill="1" applyBorder="1" applyAlignment="1">
      <alignment horizontal="left" vertical="top" wrapText="1"/>
    </xf>
    <xf numFmtId="49" fontId="1" fillId="0" borderId="0" xfId="0" applyNumberFormat="1" applyFont="1" applyAlignment="1">
      <alignment horizontal="left" vertical="top" wrapText="1"/>
    </xf>
    <xf numFmtId="0" fontId="5" fillId="0" borderId="0" xfId="0" applyFont="1" applyAlignment="1">
      <alignment horizontal="left" vertical="top" wrapText="1"/>
    </xf>
    <xf numFmtId="0" fontId="9" fillId="0" borderId="0" xfId="0" applyFont="1" applyAlignment="1">
      <alignment horizontal="left" vertical="top" wrapText="1"/>
    </xf>
    <xf numFmtId="0" fontId="11" fillId="0" borderId="0" xfId="0" applyFont="1"/>
    <xf numFmtId="0" fontId="12" fillId="0" borderId="0" xfId="0" applyFont="1"/>
    <xf numFmtId="0" fontId="1" fillId="4" borderId="1" xfId="0" applyFont="1" applyFill="1" applyBorder="1"/>
    <xf numFmtId="0" fontId="1" fillId="4" borderId="1" xfId="0" applyFont="1" applyFill="1" applyBorder="1" applyAlignment="1">
      <alignment wrapText="1"/>
    </xf>
    <xf numFmtId="0" fontId="14" fillId="0" borderId="0" xfId="0" applyFont="1" applyAlignment="1">
      <alignment horizontal="left"/>
    </xf>
    <xf numFmtId="0" fontId="15" fillId="4" borderId="1" xfId="0" applyFont="1" applyFill="1" applyBorder="1"/>
    <xf numFmtId="0" fontId="15" fillId="4" borderId="1" xfId="0" applyFont="1" applyFill="1" applyBorder="1" applyAlignment="1">
      <alignment horizontal="center"/>
    </xf>
    <xf numFmtId="0" fontId="11" fillId="4" borderId="1" xfId="0" applyFont="1" applyFill="1" applyBorder="1" applyAlignment="1">
      <alignment horizontal="center"/>
    </xf>
    <xf numFmtId="0" fontId="11" fillId="4" borderId="1" xfId="0" applyFont="1" applyFill="1" applyBorder="1" applyAlignment="1">
      <alignment horizontal="center" wrapText="1"/>
    </xf>
    <xf numFmtId="0" fontId="1" fillId="5" borderId="1" xfId="0" applyFont="1" applyFill="1" applyBorder="1"/>
    <xf numFmtId="2" fontId="16" fillId="6" borderId="1" xfId="0" applyNumberFormat="1" applyFont="1" applyFill="1" applyBorder="1" applyAlignment="1">
      <alignment horizontal="center"/>
    </xf>
    <xf numFmtId="2" fontId="1" fillId="5" borderId="1" xfId="0" applyNumberFormat="1" applyFont="1" applyFill="1" applyBorder="1" applyAlignment="1">
      <alignment horizontal="center"/>
    </xf>
    <xf numFmtId="0" fontId="1" fillId="5" borderId="1" xfId="0" applyFont="1" applyFill="1" applyBorder="1" applyAlignment="1">
      <alignment wrapText="1"/>
    </xf>
    <xf numFmtId="0" fontId="4" fillId="7" borderId="1" xfId="0" applyFont="1" applyFill="1" applyBorder="1"/>
    <xf numFmtId="2" fontId="4" fillId="7" borderId="1" xfId="0" applyNumberFormat="1" applyFont="1" applyFill="1" applyBorder="1" applyAlignment="1">
      <alignment horizontal="center"/>
    </xf>
    <xf numFmtId="0" fontId="1" fillId="0" borderId="0" xfId="0" applyFont="1" applyAlignment="1">
      <alignment wrapText="1"/>
    </xf>
    <xf numFmtId="0" fontId="14" fillId="0" borderId="0" xfId="0" applyFont="1"/>
    <xf numFmtId="0" fontId="17" fillId="0" borderId="0" xfId="0" applyFont="1"/>
    <xf numFmtId="0" fontId="18" fillId="4" borderId="5" xfId="0" applyFont="1" applyFill="1" applyBorder="1"/>
    <xf numFmtId="0" fontId="18" fillId="4" borderId="5" xfId="0" applyFont="1" applyFill="1" applyBorder="1" applyAlignment="1">
      <alignment vertical="top" wrapText="1"/>
    </xf>
    <xf numFmtId="0" fontId="19" fillId="0" borderId="5" xfId="0" applyFont="1" applyBorder="1" applyAlignment="1">
      <alignment vertical="top" wrapText="1"/>
    </xf>
    <xf numFmtId="0" fontId="20" fillId="8" borderId="5" xfId="0" applyFont="1" applyFill="1" applyBorder="1" applyAlignment="1">
      <alignment vertical="top" wrapText="1"/>
    </xf>
    <xf numFmtId="0" fontId="22" fillId="8" borderId="5" xfId="0" applyFont="1" applyFill="1" applyBorder="1" applyAlignment="1">
      <alignment vertical="top" wrapText="1"/>
    </xf>
    <xf numFmtId="0" fontId="23" fillId="0" borderId="0" xfId="0" applyFont="1"/>
    <xf numFmtId="0" fontId="24" fillId="9" borderId="9" xfId="0" applyFont="1" applyFill="1" applyBorder="1"/>
    <xf numFmtId="0" fontId="1" fillId="0" borderId="7" xfId="0" applyFont="1" applyBorder="1"/>
    <xf numFmtId="0" fontId="1" fillId="10" borderId="1" xfId="0" applyFont="1" applyFill="1" applyBorder="1"/>
    <xf numFmtId="0" fontId="26" fillId="0" borderId="0" xfId="0" applyFont="1"/>
    <xf numFmtId="0" fontId="1" fillId="11" borderId="1" xfId="0" applyFont="1" applyFill="1" applyBorder="1" applyAlignment="1">
      <alignment horizontal="left" wrapText="1"/>
    </xf>
    <xf numFmtId="0" fontId="1" fillId="11" borderId="12" xfId="0" applyFont="1" applyFill="1" applyBorder="1" applyAlignment="1">
      <alignment horizontal="left" wrapText="1"/>
    </xf>
    <xf numFmtId="0" fontId="1" fillId="11" borderId="16" xfId="0" applyFont="1" applyFill="1" applyBorder="1" applyAlignment="1">
      <alignment horizontal="left" wrapText="1"/>
    </xf>
    <xf numFmtId="0" fontId="1" fillId="11" borderId="18" xfId="0" applyFont="1" applyFill="1" applyBorder="1" applyAlignment="1">
      <alignment horizontal="left" wrapText="1"/>
    </xf>
    <xf numFmtId="0" fontId="28" fillId="3" borderId="16" xfId="0" applyFont="1" applyFill="1" applyBorder="1" applyAlignment="1">
      <alignment vertical="top" wrapText="1"/>
    </xf>
    <xf numFmtId="0" fontId="28" fillId="0" borderId="20" xfId="0" applyFont="1" applyBorder="1" applyAlignment="1">
      <alignment vertical="top" wrapText="1"/>
    </xf>
    <xf numFmtId="0" fontId="28" fillId="0" borderId="15" xfId="0" applyFont="1" applyBorder="1" applyAlignment="1">
      <alignment vertical="top" wrapText="1"/>
    </xf>
    <xf numFmtId="0" fontId="28" fillId="13" borderId="16" xfId="0" applyFont="1" applyFill="1" applyBorder="1" applyAlignment="1">
      <alignment vertical="top" wrapText="1"/>
    </xf>
    <xf numFmtId="0" fontId="1" fillId="13" borderId="13" xfId="0" applyFont="1" applyFill="1" applyBorder="1"/>
    <xf numFmtId="0" fontId="27" fillId="10" borderId="1" xfId="0" applyFont="1" applyFill="1" applyBorder="1"/>
    <xf numFmtId="0" fontId="27" fillId="0" borderId="0" xfId="0" applyFont="1"/>
    <xf numFmtId="0" fontId="1" fillId="11" borderId="21" xfId="0" applyFont="1" applyFill="1" applyBorder="1" applyAlignment="1">
      <alignment horizontal="left" wrapText="1"/>
    </xf>
    <xf numFmtId="0" fontId="1" fillId="11" borderId="12" xfId="0" applyFont="1" applyFill="1" applyBorder="1" applyAlignment="1">
      <alignment horizontal="center" wrapText="1"/>
    </xf>
    <xf numFmtId="0" fontId="1" fillId="11" borderId="18" xfId="0" applyFont="1" applyFill="1" applyBorder="1" applyAlignment="1">
      <alignment horizontal="center" wrapText="1"/>
    </xf>
    <xf numFmtId="0" fontId="1" fillId="11" borderId="22" xfId="0" applyFont="1" applyFill="1" applyBorder="1" applyAlignment="1">
      <alignment horizontal="center" wrapText="1"/>
    </xf>
    <xf numFmtId="0" fontId="1" fillId="14" borderId="5" xfId="0" applyFont="1" applyFill="1" applyBorder="1" applyAlignment="1">
      <alignment wrapText="1"/>
    </xf>
    <xf numFmtId="0" fontId="28" fillId="15" borderId="16" xfId="0" applyFont="1" applyFill="1" applyBorder="1" applyAlignment="1">
      <alignment vertical="top" wrapText="1"/>
    </xf>
    <xf numFmtId="0" fontId="1" fillId="15" borderId="13" xfId="0" applyFont="1" applyFill="1" applyBorder="1"/>
    <xf numFmtId="0" fontId="1" fillId="11" borderId="21" xfId="0" applyFont="1" applyFill="1" applyBorder="1" applyAlignment="1">
      <alignment horizontal="center" wrapText="1"/>
    </xf>
    <xf numFmtId="0" fontId="1" fillId="11" borderId="16" xfId="0" applyFont="1" applyFill="1" applyBorder="1" applyAlignment="1">
      <alignment horizontal="center" wrapText="1"/>
    </xf>
    <xf numFmtId="0" fontId="27" fillId="16" borderId="1" xfId="0" applyFont="1" applyFill="1" applyBorder="1"/>
    <xf numFmtId="0" fontId="4" fillId="17" borderId="1" xfId="0" applyFont="1" applyFill="1" applyBorder="1"/>
    <xf numFmtId="0" fontId="31" fillId="0" borderId="0" xfId="0" applyFont="1"/>
    <xf numFmtId="0" fontId="1" fillId="17" borderId="1" xfId="0" applyFont="1" applyFill="1" applyBorder="1"/>
    <xf numFmtId="0" fontId="35" fillId="0" borderId="0" xfId="0" applyFont="1"/>
    <xf numFmtId="0" fontId="36" fillId="0" borderId="0" xfId="0" applyFont="1"/>
    <xf numFmtId="0" fontId="1" fillId="10" borderId="4" xfId="0" applyFont="1" applyFill="1" applyBorder="1"/>
    <xf numFmtId="0" fontId="28" fillId="0" borderId="16" xfId="0" applyFont="1" applyBorder="1" applyAlignment="1">
      <alignment vertical="top" wrapText="1"/>
    </xf>
    <xf numFmtId="165" fontId="1" fillId="3" borderId="16" xfId="0" applyNumberFormat="1" applyFont="1" applyFill="1" applyBorder="1" applyAlignment="1" applyProtection="1">
      <alignment horizontal="left" vertical="top"/>
      <protection locked="0"/>
    </xf>
    <xf numFmtId="0" fontId="1" fillId="0" borderId="13" xfId="0" applyFont="1" applyBorder="1" applyProtection="1">
      <protection locked="0"/>
    </xf>
    <xf numFmtId="165" fontId="1" fillId="3" borderId="16" xfId="0" applyNumberFormat="1" applyFont="1" applyFill="1" applyBorder="1" applyProtection="1">
      <protection locked="0"/>
    </xf>
    <xf numFmtId="49" fontId="1" fillId="0" borderId="15" xfId="0" applyNumberFormat="1" applyFont="1" applyBorder="1" applyProtection="1">
      <protection locked="0"/>
    </xf>
    <xf numFmtId="165" fontId="1" fillId="0" borderId="13" xfId="0" applyNumberFormat="1" applyFont="1" applyBorder="1" applyProtection="1">
      <protection locked="0"/>
    </xf>
    <xf numFmtId="0" fontId="25" fillId="0" borderId="8" xfId="0" applyFont="1" applyBorder="1" applyProtection="1">
      <protection locked="0"/>
    </xf>
    <xf numFmtId="165" fontId="1" fillId="3" borderId="13" xfId="0" applyNumberFormat="1" applyFont="1" applyFill="1" applyBorder="1" applyProtection="1">
      <protection locked="0"/>
    </xf>
    <xf numFmtId="10" fontId="1" fillId="0" borderId="13" xfId="0" applyNumberFormat="1" applyFont="1" applyBorder="1" applyAlignment="1" applyProtection="1">
      <alignment horizontal="center"/>
      <protection locked="0"/>
    </xf>
    <xf numFmtId="164" fontId="1" fillId="15" borderId="13" xfId="0" applyNumberFormat="1" applyFont="1" applyFill="1" applyBorder="1" applyAlignment="1" applyProtection="1">
      <alignment horizontal="center"/>
      <protection locked="0"/>
    </xf>
    <xf numFmtId="9" fontId="1" fillId="0" borderId="0" xfId="0" applyNumberFormat="1" applyFont="1" applyAlignment="1" applyProtection="1">
      <alignment horizontal="center"/>
      <protection locked="0"/>
    </xf>
    <xf numFmtId="10" fontId="1" fillId="0" borderId="13" xfId="0" applyNumberFormat="1" applyFont="1" applyBorder="1" applyAlignment="1" applyProtection="1">
      <alignment horizontal="left"/>
      <protection locked="0"/>
    </xf>
    <xf numFmtId="9" fontId="1" fillId="0" borderId="13" xfId="0" applyNumberFormat="1" applyFont="1" applyBorder="1" applyAlignment="1" applyProtection="1">
      <alignment horizontal="center"/>
      <protection locked="0"/>
    </xf>
    <xf numFmtId="0" fontId="1" fillId="0" borderId="13" xfId="0" applyFont="1" applyBorder="1" applyAlignment="1" applyProtection="1">
      <alignment horizontal="left"/>
      <protection locked="0"/>
    </xf>
    <xf numFmtId="0" fontId="0" fillId="0" borderId="0" xfId="0"/>
    <xf numFmtId="0" fontId="1" fillId="3" borderId="1" xfId="0" applyFont="1" applyFill="1" applyBorder="1" applyAlignment="1">
      <alignment horizontal="left" indent="4"/>
    </xf>
    <xf numFmtId="0" fontId="5" fillId="3" borderId="2" xfId="0" applyFont="1" applyFill="1" applyBorder="1" applyAlignment="1">
      <alignment horizontal="left" vertical="top" wrapText="1"/>
    </xf>
    <xf numFmtId="0" fontId="6" fillId="0" borderId="3" xfId="0" applyFont="1" applyBorder="1"/>
    <xf numFmtId="0" fontId="6" fillId="0" borderId="4" xfId="0" applyFont="1" applyBorder="1"/>
    <xf numFmtId="0" fontId="1" fillId="3" borderId="2" xfId="0" applyFont="1" applyFill="1" applyBorder="1" applyAlignment="1">
      <alignment horizontal="left" vertical="top"/>
    </xf>
    <xf numFmtId="0" fontId="1" fillId="3" borderId="2" xfId="0" applyFont="1" applyFill="1" applyBorder="1" applyAlignment="1">
      <alignment horizontal="left" vertical="top" wrapText="1"/>
    </xf>
    <xf numFmtId="0" fontId="1" fillId="0" borderId="0" xfId="0" applyFont="1" applyAlignment="1">
      <alignment horizontal="left" vertical="top" wrapText="1"/>
    </xf>
    <xf numFmtId="0" fontId="0" fillId="0" borderId="0" xfId="0"/>
    <xf numFmtId="0" fontId="8" fillId="0" borderId="0" xfId="0" applyFont="1" applyAlignment="1">
      <alignment horizontal="left" vertical="top" wrapText="1"/>
    </xf>
    <xf numFmtId="49" fontId="1" fillId="0" borderId="0" xfId="0" applyNumberFormat="1" applyFont="1" applyAlignment="1">
      <alignment horizontal="center" vertical="top" wrapText="1"/>
    </xf>
    <xf numFmtId="0" fontId="10" fillId="0" borderId="0" xfId="0" applyFont="1" applyAlignment="1">
      <alignment horizontal="center" vertical="top" wrapText="1"/>
    </xf>
    <xf numFmtId="0" fontId="13" fillId="0" borderId="0" xfId="0" applyFont="1" applyAlignment="1">
      <alignment horizontal="right"/>
    </xf>
    <xf numFmtId="0" fontId="21" fillId="0" borderId="6" xfId="0" applyFont="1" applyBorder="1" applyAlignment="1">
      <alignment horizontal="left" vertical="top" wrapText="1"/>
    </xf>
    <xf numFmtId="0" fontId="6" fillId="0" borderId="7" xfId="0" applyFont="1" applyBorder="1"/>
    <xf numFmtId="0" fontId="6" fillId="0" borderId="8" xfId="0" applyFont="1" applyBorder="1"/>
    <xf numFmtId="0" fontId="18" fillId="4" borderId="6" xfId="0" applyFont="1" applyFill="1" applyBorder="1" applyAlignment="1">
      <alignment horizontal="left" vertical="top" wrapText="1"/>
    </xf>
    <xf numFmtId="0" fontId="27" fillId="0" borderId="0" xfId="0" applyFont="1" applyAlignment="1">
      <alignment horizontal="left" vertical="top" wrapText="1"/>
    </xf>
    <xf numFmtId="0" fontId="1" fillId="11" borderId="11" xfId="0" applyFont="1" applyFill="1" applyBorder="1" applyAlignment="1">
      <alignment horizontal="center" wrapText="1"/>
    </xf>
    <xf numFmtId="0" fontId="6" fillId="0" borderId="17" xfId="0" applyFont="1" applyBorder="1"/>
    <xf numFmtId="0" fontId="1" fillId="12" borderId="14" xfId="0" applyFont="1" applyFill="1" applyBorder="1" applyAlignment="1">
      <alignment horizontal="center" wrapText="1"/>
    </xf>
    <xf numFmtId="0" fontId="6" fillId="0" borderId="19" xfId="0" applyFont="1" applyBorder="1"/>
    <xf numFmtId="0" fontId="1" fillId="11" borderId="10" xfId="0" applyFont="1" applyFill="1" applyBorder="1" applyAlignment="1">
      <alignment horizontal="left" wrapText="1"/>
    </xf>
    <xf numFmtId="0" fontId="6" fillId="0" borderId="15" xfId="0" applyFont="1" applyBorder="1"/>
    <xf numFmtId="0" fontId="1" fillId="11" borderId="11" xfId="0" applyFont="1" applyFill="1" applyBorder="1" applyAlignment="1">
      <alignment horizontal="left" wrapText="1"/>
    </xf>
    <xf numFmtId="0" fontId="1" fillId="11" borderId="10" xfId="0" applyFont="1" applyFill="1" applyBorder="1" applyAlignment="1">
      <alignment wrapText="1"/>
    </xf>
    <xf numFmtId="0" fontId="36" fillId="11" borderId="21" xfId="0" applyFont="1" applyFill="1" applyBorder="1" applyAlignment="1">
      <alignment horizontal="left" wrapText="1"/>
    </xf>
    <xf numFmtId="0" fontId="36" fillId="11" borderId="16" xfId="0" applyFont="1" applyFill="1" applyBorder="1" applyAlignment="1">
      <alignment horizontal="left" wrapText="1"/>
    </xf>
    <xf numFmtId="0" fontId="30" fillId="14" borderId="6" xfId="0" applyFont="1" applyFill="1" applyBorder="1" applyAlignment="1">
      <alignment horizontal="center"/>
    </xf>
    <xf numFmtId="0" fontId="29" fillId="0" borderId="0" xfId="0" applyFont="1" applyAlignment="1">
      <alignment horizontal="left" wrapText="1"/>
    </xf>
    <xf numFmtId="0" fontId="1" fillId="11" borderId="6" xfId="0" applyFont="1" applyFill="1" applyBorder="1" applyAlignment="1">
      <alignment horizontal="center" wrapText="1"/>
    </xf>
    <xf numFmtId="0" fontId="1" fillId="11" borderId="10" xfId="0" applyFont="1" applyFill="1" applyBorder="1" applyAlignment="1">
      <alignment horizontal="center" wrapText="1"/>
    </xf>
    <xf numFmtId="0" fontId="1" fillId="12" borderId="10" xfId="0" applyFont="1" applyFill="1" applyBorder="1" applyAlignment="1">
      <alignment horizontal="center" wrapText="1"/>
    </xf>
    <xf numFmtId="0" fontId="1" fillId="11" borderId="21" xfId="0" applyFont="1" applyFill="1" applyBorder="1" applyAlignment="1">
      <alignment horizontal="left" wrapText="1"/>
    </xf>
    <xf numFmtId="0" fontId="1" fillId="11" borderId="23" xfId="0" applyFont="1" applyFill="1" applyBorder="1" applyAlignment="1">
      <alignment horizontal="left" wrapText="1"/>
    </xf>
  </cellXfs>
  <cellStyles count="1">
    <cellStyle name="Normal" xfId="0" builtinId="0"/>
  </cellStyles>
  <dxfs count="31">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FABF8F"/>
          <bgColor rgb="FFFABF8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2D050"/>
      </font>
      <fill>
        <patternFill patternType="solid">
          <fgColor rgb="FF92D050"/>
          <bgColor rgb="FF92D050"/>
        </patternFill>
      </fill>
    </dxf>
    <dxf>
      <font>
        <color rgb="FFC00000"/>
      </font>
      <fill>
        <patternFill patternType="solid">
          <fgColor rgb="FFC00000"/>
          <bgColor rgb="FFC00000"/>
        </patternFill>
      </fill>
    </dxf>
    <dxf>
      <font>
        <color rgb="FF92D050"/>
      </font>
      <fill>
        <patternFill patternType="solid">
          <fgColor rgb="FF92D050"/>
          <bgColor rgb="FF92D050"/>
        </patternFill>
      </fill>
    </dxf>
    <dxf>
      <font>
        <color rgb="FFC00000"/>
      </font>
      <fill>
        <patternFill patternType="solid">
          <fgColor rgb="FFC00000"/>
          <bgColor rgb="FFC00000"/>
        </patternFill>
      </fill>
    </dxf>
    <dxf>
      <font>
        <color rgb="FF92D050"/>
      </font>
      <fill>
        <patternFill patternType="solid">
          <fgColor rgb="FF92D050"/>
          <bgColor rgb="FF92D050"/>
        </patternFill>
      </fill>
    </dxf>
    <dxf>
      <font>
        <color rgb="FFC00000"/>
      </font>
      <fill>
        <patternFill patternType="solid">
          <fgColor rgb="FFC00000"/>
          <bgColor rgb="FFC00000"/>
        </patternFill>
      </fill>
    </dxf>
    <dxf>
      <font>
        <color rgb="FFC00000"/>
      </font>
      <fill>
        <patternFill patternType="solid">
          <fgColor rgb="FFC00000"/>
          <bgColor rgb="FFC0000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C00000"/>
      </font>
      <fill>
        <patternFill patternType="solid">
          <fgColor rgb="FFC00000"/>
          <bgColor rgb="FFC00000"/>
        </patternFill>
      </fill>
    </dxf>
    <dxf>
      <font>
        <color rgb="FF92D050"/>
      </font>
      <fill>
        <patternFill patternType="solid">
          <fgColor rgb="FF92D050"/>
          <bgColor rgb="FF92D050"/>
        </patternFill>
      </fill>
    </dxf>
    <dxf>
      <font>
        <color rgb="FFC00000"/>
      </font>
      <fill>
        <patternFill patternType="solid">
          <fgColor rgb="FFC00000"/>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jp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11</xdr:col>
      <xdr:colOff>19050</xdr:colOff>
      <xdr:row>32</xdr:row>
      <xdr:rowOff>152400</xdr:rowOff>
    </xdr:from>
    <xdr:ext cx="1009650" cy="342900"/>
    <xdr:pic>
      <xdr:nvPicPr>
        <xdr:cNvPr id="2" name="image7.png" descr="3Keel logo (excl. AR).tiff">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9</xdr:col>
      <xdr:colOff>457200</xdr:colOff>
      <xdr:row>3</xdr:row>
      <xdr:rowOff>69850</xdr:rowOff>
    </xdr:from>
    <xdr:ext cx="638175" cy="273050"/>
    <xdr:pic>
      <xdr:nvPicPr>
        <xdr:cNvPr id="3" name="image4.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xfrm>
          <a:off x="8839200" y="869950"/>
          <a:ext cx="638175" cy="273050"/>
        </a:xfrm>
        <a:prstGeom prst="rect">
          <a:avLst/>
        </a:prstGeom>
        <a:noFill/>
      </xdr:spPr>
    </xdr:pic>
    <xdr:clientData fLocksWithSheet="0"/>
  </xdr:oneCellAnchor>
  <xdr:oneCellAnchor>
    <xdr:from>
      <xdr:col>9</xdr:col>
      <xdr:colOff>622299</xdr:colOff>
      <xdr:row>1</xdr:row>
      <xdr:rowOff>158750</xdr:rowOff>
    </xdr:from>
    <xdr:ext cx="371475" cy="323850"/>
    <xdr:pic>
      <xdr:nvPicPr>
        <xdr:cNvPr id="4" name="image9.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3" cstate="print"/>
        <a:stretch>
          <a:fillRect/>
        </a:stretch>
      </xdr:blipFill>
      <xdr:spPr>
        <a:xfrm>
          <a:off x="9004299" y="349250"/>
          <a:ext cx="371475" cy="323850"/>
        </a:xfrm>
        <a:prstGeom prst="rect">
          <a:avLst/>
        </a:prstGeom>
        <a:noFill/>
      </xdr:spPr>
    </xdr:pic>
    <xdr:clientData fLocksWithSheet="0"/>
  </xdr:oneCellAnchor>
  <xdr:oneCellAnchor>
    <xdr:from>
      <xdr:col>10</xdr:col>
      <xdr:colOff>558800</xdr:colOff>
      <xdr:row>1</xdr:row>
      <xdr:rowOff>133350</xdr:rowOff>
    </xdr:from>
    <xdr:ext cx="361950" cy="336550"/>
    <xdr:pic>
      <xdr:nvPicPr>
        <xdr:cNvPr id="5" name="image1.jpg" descr="/Users/willschreiber/Google Drive/Accounts/RPOTC/RPO 001 - Scorecard/3. Content/Member Logos/Lidl-Logo_4C_OL PRINT.jpg">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4" cstate="print"/>
        <a:stretch>
          <a:fillRect/>
        </a:stretch>
      </xdr:blipFill>
      <xdr:spPr>
        <a:xfrm>
          <a:off x="9906000" y="323850"/>
          <a:ext cx="361950" cy="336550"/>
        </a:xfrm>
        <a:prstGeom prst="rect">
          <a:avLst/>
        </a:prstGeom>
        <a:noFill/>
      </xdr:spPr>
    </xdr:pic>
    <xdr:clientData fLocksWithSheet="0"/>
  </xdr:oneCellAnchor>
  <xdr:oneCellAnchor>
    <xdr:from>
      <xdr:col>10</xdr:col>
      <xdr:colOff>355600</xdr:colOff>
      <xdr:row>3</xdr:row>
      <xdr:rowOff>82550</xdr:rowOff>
    </xdr:from>
    <xdr:ext cx="771525" cy="222250"/>
    <xdr:pic>
      <xdr:nvPicPr>
        <xdr:cNvPr id="6" name="image5.png">
          <a:extLst>
            <a:ext uri="{FF2B5EF4-FFF2-40B4-BE49-F238E27FC236}">
              <a16:creationId xmlns:a16="http://schemas.microsoft.com/office/drawing/2014/main" id="{00000000-0008-0000-0000-000006000000}"/>
            </a:ext>
          </a:extLst>
        </xdr:cNvPr>
        <xdr:cNvPicPr preferRelativeResize="0"/>
      </xdr:nvPicPr>
      <xdr:blipFill>
        <a:blip xmlns:r="http://schemas.openxmlformats.org/officeDocument/2006/relationships" r:embed="rId5" cstate="print"/>
        <a:stretch>
          <a:fillRect/>
        </a:stretch>
      </xdr:blipFill>
      <xdr:spPr>
        <a:xfrm>
          <a:off x="9702800" y="882650"/>
          <a:ext cx="771525" cy="222250"/>
        </a:xfrm>
        <a:prstGeom prst="rect">
          <a:avLst/>
        </a:prstGeom>
        <a:noFill/>
      </xdr:spPr>
    </xdr:pic>
    <xdr:clientData fLocksWithSheet="0"/>
  </xdr:oneCellAnchor>
  <xdr:oneCellAnchor>
    <xdr:from>
      <xdr:col>7</xdr:col>
      <xdr:colOff>2044700</xdr:colOff>
      <xdr:row>1</xdr:row>
      <xdr:rowOff>171450</xdr:rowOff>
    </xdr:from>
    <xdr:ext cx="857250" cy="247650"/>
    <xdr:pic>
      <xdr:nvPicPr>
        <xdr:cNvPr id="7" name="image3.png">
          <a:extLst>
            <a:ext uri="{FF2B5EF4-FFF2-40B4-BE49-F238E27FC236}">
              <a16:creationId xmlns:a16="http://schemas.microsoft.com/office/drawing/2014/main" id="{00000000-0008-0000-0000-000007000000}"/>
            </a:ext>
          </a:extLst>
        </xdr:cNvPr>
        <xdr:cNvPicPr preferRelativeResize="0"/>
      </xdr:nvPicPr>
      <xdr:blipFill>
        <a:blip xmlns:r="http://schemas.openxmlformats.org/officeDocument/2006/relationships" r:embed="rId6" cstate="print"/>
        <a:stretch>
          <a:fillRect/>
        </a:stretch>
      </xdr:blipFill>
      <xdr:spPr>
        <a:xfrm>
          <a:off x="7632700" y="361950"/>
          <a:ext cx="857250" cy="247650"/>
        </a:xfrm>
        <a:prstGeom prst="rect">
          <a:avLst/>
        </a:prstGeom>
        <a:noFill/>
      </xdr:spPr>
    </xdr:pic>
    <xdr:clientData fLocksWithSheet="0"/>
  </xdr:oneCellAnchor>
  <xdr:oneCellAnchor>
    <xdr:from>
      <xdr:col>7</xdr:col>
      <xdr:colOff>2019299</xdr:colOff>
      <xdr:row>3</xdr:row>
      <xdr:rowOff>120650</xdr:rowOff>
    </xdr:from>
    <xdr:ext cx="923925" cy="222250"/>
    <xdr:pic>
      <xdr:nvPicPr>
        <xdr:cNvPr id="8" name="image11.png">
          <a:extLst>
            <a:ext uri="{FF2B5EF4-FFF2-40B4-BE49-F238E27FC236}">
              <a16:creationId xmlns:a16="http://schemas.microsoft.com/office/drawing/2014/main" id="{00000000-0008-0000-0000-000008000000}"/>
            </a:ext>
          </a:extLst>
        </xdr:cNvPr>
        <xdr:cNvPicPr preferRelativeResize="0"/>
      </xdr:nvPicPr>
      <xdr:blipFill>
        <a:blip xmlns:r="http://schemas.openxmlformats.org/officeDocument/2006/relationships" r:embed="rId7" cstate="print"/>
        <a:stretch>
          <a:fillRect/>
        </a:stretch>
      </xdr:blipFill>
      <xdr:spPr>
        <a:xfrm>
          <a:off x="7607299" y="920750"/>
          <a:ext cx="923925" cy="222250"/>
        </a:xfrm>
        <a:prstGeom prst="rect">
          <a:avLst/>
        </a:prstGeom>
        <a:noFill/>
      </xdr:spPr>
    </xdr:pic>
    <xdr:clientData fLocksWithSheet="0"/>
  </xdr:oneCellAnchor>
  <xdr:oneCellAnchor>
    <xdr:from>
      <xdr:col>7</xdr:col>
      <xdr:colOff>1009650</xdr:colOff>
      <xdr:row>2</xdr:row>
      <xdr:rowOff>88900</xdr:rowOff>
    </xdr:from>
    <xdr:ext cx="1244600" cy="831850"/>
    <xdr:pic>
      <xdr:nvPicPr>
        <xdr:cNvPr id="9" name="image2.png" descr="Image result for morrisons logo">
          <a:extLst>
            <a:ext uri="{FF2B5EF4-FFF2-40B4-BE49-F238E27FC236}">
              <a16:creationId xmlns:a16="http://schemas.microsoft.com/office/drawing/2014/main" id="{00000000-0008-0000-0000-000009000000}"/>
            </a:ext>
          </a:extLst>
        </xdr:cNvPr>
        <xdr:cNvPicPr preferRelativeResize="0"/>
      </xdr:nvPicPr>
      <xdr:blipFill>
        <a:blip xmlns:r="http://schemas.openxmlformats.org/officeDocument/2006/relationships" r:embed="rId8" cstate="print"/>
        <a:stretch>
          <a:fillRect/>
        </a:stretch>
      </xdr:blipFill>
      <xdr:spPr>
        <a:xfrm>
          <a:off x="6191250" y="514350"/>
          <a:ext cx="1244600" cy="831850"/>
        </a:xfrm>
        <a:prstGeom prst="rect">
          <a:avLst/>
        </a:prstGeom>
        <a:noFill/>
      </xdr:spPr>
    </xdr:pic>
    <xdr:clientData fLocksWithSheet="0"/>
  </xdr:oneCellAnchor>
  <xdr:oneCellAnchor>
    <xdr:from>
      <xdr:col>11</xdr:col>
      <xdr:colOff>152400</xdr:colOff>
      <xdr:row>2</xdr:row>
      <xdr:rowOff>355600</xdr:rowOff>
    </xdr:from>
    <xdr:ext cx="1206500" cy="469900"/>
    <xdr:pic>
      <xdr:nvPicPr>
        <xdr:cNvPr id="11" name="image8.png" descr="Logo&#10;&#10;Description automatically generated">
          <a:extLst>
            <a:ext uri="{FF2B5EF4-FFF2-40B4-BE49-F238E27FC236}">
              <a16:creationId xmlns:a16="http://schemas.microsoft.com/office/drawing/2014/main" id="{00000000-0008-0000-0000-00000B000000}"/>
            </a:ext>
          </a:extLst>
        </xdr:cNvPr>
        <xdr:cNvPicPr preferRelativeResize="0"/>
      </xdr:nvPicPr>
      <xdr:blipFill>
        <a:blip xmlns:r="http://schemas.openxmlformats.org/officeDocument/2006/relationships" r:embed="rId9" cstate="print">
          <a:clrChange>
            <a:clrFrom>
              <a:srgbClr val="FFFFFF"/>
            </a:clrFrom>
            <a:clrTo>
              <a:srgbClr val="FFFFFF">
                <a:alpha val="0"/>
              </a:srgbClr>
            </a:clrTo>
          </a:clrChange>
        </a:blip>
        <a:stretch>
          <a:fillRect/>
        </a:stretch>
      </xdr:blipFill>
      <xdr:spPr>
        <a:xfrm>
          <a:off x="10464800" y="774700"/>
          <a:ext cx="1206500" cy="469900"/>
        </a:xfrm>
        <a:prstGeom prst="rect">
          <a:avLst/>
        </a:prstGeom>
        <a:noFill/>
      </xdr:spPr>
    </xdr:pic>
    <xdr:clientData fLocksWithSheet="0"/>
  </xdr:oneCellAnchor>
  <xdr:oneCellAnchor>
    <xdr:from>
      <xdr:col>11</xdr:col>
      <xdr:colOff>508000</xdr:colOff>
      <xdr:row>1</xdr:row>
      <xdr:rowOff>203200</xdr:rowOff>
    </xdr:from>
    <xdr:ext cx="434975" cy="254000"/>
    <xdr:pic>
      <xdr:nvPicPr>
        <xdr:cNvPr id="12" name="image10.png">
          <a:extLst>
            <a:ext uri="{FF2B5EF4-FFF2-40B4-BE49-F238E27FC236}">
              <a16:creationId xmlns:a16="http://schemas.microsoft.com/office/drawing/2014/main" id="{00000000-0008-0000-0000-00000C000000}"/>
            </a:ext>
          </a:extLst>
        </xdr:cNvPr>
        <xdr:cNvPicPr preferRelativeResize="0"/>
      </xdr:nvPicPr>
      <xdr:blipFill>
        <a:blip xmlns:r="http://schemas.openxmlformats.org/officeDocument/2006/relationships" r:embed="rId10" cstate="print"/>
        <a:stretch>
          <a:fillRect/>
        </a:stretch>
      </xdr:blipFill>
      <xdr:spPr>
        <a:xfrm>
          <a:off x="10820400" y="393700"/>
          <a:ext cx="434975" cy="2540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8376A"/>
      </a:accent1>
      <a:accent2>
        <a:srgbClr val="25629E"/>
      </a:accent2>
      <a:accent3>
        <a:srgbClr val="44B2D3"/>
      </a:accent3>
      <a:accent4>
        <a:srgbClr val="8064A2"/>
      </a:accent4>
      <a:accent5>
        <a:srgbClr val="E690D2"/>
      </a:accent5>
      <a:accent6>
        <a:srgbClr val="F79646"/>
      </a:accent6>
      <a:hlink>
        <a:srgbClr val="44B2D3"/>
      </a:hlink>
      <a:folHlink>
        <a:srgbClr val="44B2D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Palm@3Kee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1000"/>
  <sheetViews>
    <sheetView showGridLines="0" showRowColHeaders="0" tabSelected="1" workbookViewId="0">
      <selection activeCell="Q10" sqref="Q10"/>
    </sheetView>
  </sheetViews>
  <sheetFormatPr defaultColWidth="11.3046875" defaultRowHeight="15" customHeight="1"/>
  <cols>
    <col min="1" max="1" width="2.3828125" customWidth="1"/>
    <col min="2" max="2" width="4.84375" customWidth="1"/>
    <col min="3" max="4" width="10.84375" customWidth="1"/>
    <col min="5" max="5" width="12" customWidth="1"/>
    <col min="6" max="6" width="10.84375" customWidth="1"/>
    <col min="7" max="7" width="11" customWidth="1"/>
    <col min="8" max="8" width="28.15234375" customWidth="1"/>
    <col min="9" max="9" width="3.3046875" customWidth="1"/>
    <col min="10" max="12" width="10.84375" customWidth="1"/>
    <col min="13" max="13" width="3.3046875" customWidth="1"/>
    <col min="14" max="14" width="6.61328125" customWidth="1"/>
    <col min="15" max="15" width="2.3828125" customWidth="1"/>
    <col min="16" max="26" width="8.53515625" customWidth="1"/>
  </cols>
  <sheetData>
    <row r="1" spans="1:15" ht="15.75" customHeight="1">
      <c r="A1" s="1"/>
      <c r="B1" s="1"/>
      <c r="C1" s="1"/>
      <c r="D1" s="1"/>
      <c r="E1" s="1"/>
      <c r="F1" s="1"/>
      <c r="G1" s="1"/>
      <c r="H1" s="1"/>
      <c r="I1" s="1"/>
      <c r="J1" s="1"/>
      <c r="K1" s="1"/>
      <c r="L1" s="1"/>
      <c r="M1" s="1"/>
      <c r="N1" s="1"/>
      <c r="O1" s="1"/>
    </row>
    <row r="2" spans="1:15" ht="18" customHeight="1">
      <c r="A2" s="1"/>
      <c r="O2" s="1"/>
    </row>
    <row r="3" spans="1:15" ht="30" customHeight="1">
      <c r="A3" s="1"/>
      <c r="C3" s="2" t="s">
        <v>0</v>
      </c>
      <c r="L3" s="3"/>
      <c r="O3" s="1"/>
    </row>
    <row r="4" spans="1:15" ht="15" customHeight="1">
      <c r="A4" s="1"/>
      <c r="O4" s="1"/>
    </row>
    <row r="5" spans="1:15" ht="15.75" customHeight="1">
      <c r="A5" s="1"/>
      <c r="C5" s="4"/>
      <c r="D5" s="5"/>
      <c r="E5" s="5"/>
      <c r="O5" s="1"/>
    </row>
    <row r="6" spans="1:15" ht="15.75" customHeight="1">
      <c r="A6" s="1"/>
      <c r="C6" s="6" t="s">
        <v>1</v>
      </c>
      <c r="D6" s="7">
        <v>44562</v>
      </c>
      <c r="F6" s="6" t="s">
        <v>2</v>
      </c>
      <c r="G6" s="7">
        <v>44926</v>
      </c>
      <c r="H6" s="7"/>
      <c r="J6" s="4"/>
      <c r="O6" s="1"/>
    </row>
    <row r="7" spans="1:15" ht="15.75" customHeight="1">
      <c r="A7" s="1"/>
      <c r="O7" s="1"/>
    </row>
    <row r="8" spans="1:15" ht="15.75" customHeight="1">
      <c r="A8" s="1"/>
      <c r="C8" s="4" t="s">
        <v>3</v>
      </c>
      <c r="O8" s="1"/>
    </row>
    <row r="9" spans="1:15" ht="33" customHeight="1">
      <c r="A9" s="1"/>
      <c r="C9" s="90" t="s">
        <v>4</v>
      </c>
      <c r="D9" s="91"/>
      <c r="E9" s="91"/>
      <c r="F9" s="91"/>
      <c r="G9" s="91"/>
      <c r="H9" s="91"/>
      <c r="I9" s="91"/>
      <c r="J9" s="91"/>
      <c r="K9" s="91"/>
      <c r="L9" s="92"/>
      <c r="O9" s="1"/>
    </row>
    <row r="10" spans="1:15" ht="30" customHeight="1">
      <c r="A10" s="1"/>
      <c r="C10" s="90" t="s">
        <v>5</v>
      </c>
      <c r="D10" s="91"/>
      <c r="E10" s="91"/>
      <c r="F10" s="91"/>
      <c r="G10" s="91"/>
      <c r="H10" s="91"/>
      <c r="I10" s="91"/>
      <c r="J10" s="91"/>
      <c r="K10" s="91"/>
      <c r="L10" s="92"/>
      <c r="O10" s="1"/>
    </row>
    <row r="11" spans="1:15" ht="36" customHeight="1">
      <c r="A11" s="1"/>
      <c r="C11" s="90" t="s">
        <v>6</v>
      </c>
      <c r="D11" s="91"/>
      <c r="E11" s="91"/>
      <c r="F11" s="91"/>
      <c r="G11" s="91"/>
      <c r="H11" s="91"/>
      <c r="I11" s="91"/>
      <c r="J11" s="91"/>
      <c r="K11" s="91"/>
      <c r="L11" s="92"/>
      <c r="O11" s="1"/>
    </row>
    <row r="12" spans="1:15" ht="15.75" customHeight="1">
      <c r="A12" s="1"/>
      <c r="C12" s="8"/>
      <c r="D12" s="8"/>
      <c r="E12" s="8"/>
      <c r="F12" s="8"/>
      <c r="G12" s="8"/>
      <c r="H12" s="8"/>
      <c r="I12" s="8"/>
      <c r="J12" s="93"/>
      <c r="K12" s="92"/>
      <c r="L12" s="9"/>
      <c r="O12" s="1"/>
    </row>
    <row r="13" spans="1:15" ht="15.75" customHeight="1">
      <c r="A13" s="1"/>
      <c r="C13" s="10" t="s">
        <v>7</v>
      </c>
      <c r="D13" s="11"/>
      <c r="E13" s="8"/>
      <c r="F13" s="8"/>
      <c r="G13" s="8"/>
      <c r="H13" s="8"/>
      <c r="I13" s="8"/>
      <c r="J13" s="10"/>
      <c r="K13" s="8"/>
      <c r="L13" s="9"/>
      <c r="O13" s="1"/>
    </row>
    <row r="14" spans="1:15" ht="15.75" customHeight="1">
      <c r="A14" s="1"/>
      <c r="C14" s="90" t="s">
        <v>8</v>
      </c>
      <c r="D14" s="91"/>
      <c r="E14" s="91"/>
      <c r="F14" s="91"/>
      <c r="G14" s="91"/>
      <c r="H14" s="91"/>
      <c r="I14" s="91"/>
      <c r="J14" s="91"/>
      <c r="K14" s="91"/>
      <c r="L14" s="92"/>
      <c r="O14" s="1"/>
    </row>
    <row r="15" spans="1:15" ht="15.75" customHeight="1">
      <c r="A15" s="1"/>
      <c r="C15" s="89" t="s">
        <v>442</v>
      </c>
      <c r="D15" s="12"/>
      <c r="E15" s="12"/>
      <c r="F15" s="12"/>
      <c r="G15" s="12"/>
      <c r="H15" s="12"/>
      <c r="I15" s="12"/>
      <c r="J15" s="12"/>
      <c r="K15" s="12"/>
      <c r="L15" s="12"/>
      <c r="M15" s="13"/>
      <c r="O15" s="1"/>
    </row>
    <row r="16" spans="1:15" ht="15.5" customHeight="1">
      <c r="A16" s="1"/>
      <c r="C16" s="89" t="s">
        <v>9</v>
      </c>
      <c r="D16" s="11"/>
      <c r="E16" s="8"/>
      <c r="F16" s="8"/>
      <c r="G16" s="8"/>
      <c r="H16" s="8"/>
      <c r="I16" s="8"/>
      <c r="J16" s="8"/>
      <c r="K16" s="8"/>
      <c r="L16" s="8"/>
      <c r="O16" s="1"/>
    </row>
    <row r="17" spans="1:15" ht="15.75" customHeight="1">
      <c r="A17" s="1"/>
      <c r="C17" s="89" t="s">
        <v>10</v>
      </c>
      <c r="D17" s="11"/>
      <c r="E17" s="8"/>
      <c r="F17" s="8"/>
      <c r="G17" s="8"/>
      <c r="H17" s="8"/>
      <c r="I17" s="8"/>
      <c r="J17" s="8"/>
      <c r="K17" s="8"/>
      <c r="L17" s="8"/>
      <c r="O17" s="1"/>
    </row>
    <row r="18" spans="1:15" ht="37.5" customHeight="1">
      <c r="A18" s="1"/>
      <c r="C18" s="90" t="s">
        <v>11</v>
      </c>
      <c r="D18" s="91"/>
      <c r="E18" s="91"/>
      <c r="F18" s="91"/>
      <c r="G18" s="91"/>
      <c r="H18" s="91"/>
      <c r="I18" s="91"/>
      <c r="J18" s="91"/>
      <c r="K18" s="91"/>
      <c r="L18" s="92"/>
      <c r="O18" s="1"/>
    </row>
    <row r="19" spans="1:15" ht="15.75" customHeight="1">
      <c r="A19" s="1"/>
      <c r="C19" s="8"/>
      <c r="D19" s="94" t="s">
        <v>12</v>
      </c>
      <c r="E19" s="91"/>
      <c r="F19" s="91"/>
      <c r="G19" s="91"/>
      <c r="H19" s="91"/>
      <c r="I19" s="91"/>
      <c r="J19" s="91"/>
      <c r="K19" s="91"/>
      <c r="L19" s="92"/>
      <c r="M19" s="14"/>
      <c r="O19" s="1"/>
    </row>
    <row r="20" spans="1:15" ht="30" customHeight="1">
      <c r="A20" s="1"/>
      <c r="C20" s="8"/>
      <c r="D20" s="94" t="s">
        <v>13</v>
      </c>
      <c r="E20" s="91"/>
      <c r="F20" s="91"/>
      <c r="G20" s="91"/>
      <c r="H20" s="91"/>
      <c r="I20" s="91"/>
      <c r="J20" s="91"/>
      <c r="K20" s="91"/>
      <c r="L20" s="92"/>
      <c r="M20" s="14"/>
      <c r="O20" s="1"/>
    </row>
    <row r="21" spans="1:15" ht="30" customHeight="1">
      <c r="A21" s="1"/>
      <c r="C21" s="8"/>
      <c r="D21" s="94" t="s">
        <v>14</v>
      </c>
      <c r="E21" s="91"/>
      <c r="F21" s="91"/>
      <c r="G21" s="91"/>
      <c r="H21" s="91"/>
      <c r="I21" s="91"/>
      <c r="J21" s="91"/>
      <c r="K21" s="91"/>
      <c r="L21" s="92"/>
      <c r="M21" s="14"/>
      <c r="O21" s="1"/>
    </row>
    <row r="22" spans="1:15" ht="15.75" customHeight="1">
      <c r="A22" s="1"/>
      <c r="C22" s="90" t="s">
        <v>15</v>
      </c>
      <c r="D22" s="91"/>
      <c r="E22" s="91"/>
      <c r="F22" s="91"/>
      <c r="G22" s="91"/>
      <c r="H22" s="91"/>
      <c r="I22" s="91"/>
      <c r="J22" s="91"/>
      <c r="K22" s="91"/>
      <c r="L22" s="92"/>
      <c r="O22" s="1"/>
    </row>
    <row r="23" spans="1:15" ht="67.5" customHeight="1">
      <c r="A23" s="1"/>
      <c r="C23" s="15"/>
      <c r="D23" s="94" t="s">
        <v>16</v>
      </c>
      <c r="E23" s="91"/>
      <c r="F23" s="91"/>
      <c r="G23" s="91"/>
      <c r="H23" s="91"/>
      <c r="I23" s="91"/>
      <c r="J23" s="91"/>
      <c r="K23" s="91"/>
      <c r="L23" s="92"/>
      <c r="O23" s="1"/>
    </row>
    <row r="24" spans="1:15" ht="51" customHeight="1">
      <c r="A24" s="1"/>
      <c r="C24" s="8"/>
      <c r="D24" s="94" t="s">
        <v>17</v>
      </c>
      <c r="E24" s="91"/>
      <c r="F24" s="91"/>
      <c r="G24" s="91"/>
      <c r="H24" s="91"/>
      <c r="I24" s="91"/>
      <c r="J24" s="91"/>
      <c r="K24" s="91"/>
      <c r="L24" s="92"/>
      <c r="M24" s="14"/>
      <c r="O24" s="1"/>
    </row>
    <row r="25" spans="1:15" ht="64.5" customHeight="1">
      <c r="A25" s="1"/>
      <c r="C25" s="8"/>
      <c r="D25" s="94" t="s">
        <v>18</v>
      </c>
      <c r="E25" s="91"/>
      <c r="F25" s="91"/>
      <c r="G25" s="91"/>
      <c r="H25" s="91"/>
      <c r="I25" s="91"/>
      <c r="J25" s="91"/>
      <c r="K25" s="91"/>
      <c r="L25" s="92"/>
      <c r="M25" s="14"/>
      <c r="O25" s="1"/>
    </row>
    <row r="26" spans="1:15" ht="15.75" customHeight="1">
      <c r="A26" s="1"/>
      <c r="C26" s="8"/>
      <c r="D26" s="94" t="s">
        <v>19</v>
      </c>
      <c r="E26" s="91"/>
      <c r="F26" s="91"/>
      <c r="G26" s="91"/>
      <c r="H26" s="91"/>
      <c r="I26" s="91"/>
      <c r="J26" s="91"/>
      <c r="K26" s="91"/>
      <c r="L26" s="92"/>
      <c r="M26" s="14"/>
      <c r="O26" s="1"/>
    </row>
    <row r="27" spans="1:15" ht="15.75" customHeight="1">
      <c r="A27" s="1"/>
      <c r="D27" s="95" t="s">
        <v>440</v>
      </c>
      <c r="E27" s="96"/>
      <c r="F27" s="96"/>
      <c r="G27" s="96"/>
      <c r="H27" s="96"/>
      <c r="I27" s="96"/>
      <c r="J27" s="96"/>
      <c r="K27" s="96"/>
      <c r="L27" s="96"/>
      <c r="M27" s="14"/>
      <c r="O27" s="1"/>
    </row>
    <row r="28" spans="1:15" ht="15.75" customHeight="1">
      <c r="A28" s="1"/>
      <c r="D28" s="95" t="s">
        <v>20</v>
      </c>
      <c r="E28" s="96"/>
      <c r="F28" s="96"/>
      <c r="G28" s="96"/>
      <c r="H28" s="96"/>
      <c r="I28" s="96"/>
      <c r="J28" s="96"/>
      <c r="K28" s="96"/>
      <c r="L28" s="96"/>
      <c r="M28" s="14"/>
      <c r="O28" s="1"/>
    </row>
    <row r="29" spans="1:15" ht="15.75" customHeight="1">
      <c r="A29" s="1"/>
      <c r="D29" s="16"/>
      <c r="E29" s="13"/>
      <c r="F29" s="13"/>
      <c r="G29" s="13"/>
      <c r="H29" s="13"/>
      <c r="I29" s="13"/>
      <c r="J29" s="13"/>
      <c r="K29" s="13"/>
      <c r="L29" s="13"/>
      <c r="M29" s="14"/>
      <c r="O29" s="1"/>
    </row>
    <row r="30" spans="1:15" ht="33" customHeight="1">
      <c r="A30" s="1"/>
      <c r="C30" s="97" t="s">
        <v>441</v>
      </c>
      <c r="D30" s="96"/>
      <c r="E30" s="96"/>
      <c r="F30" s="96"/>
      <c r="G30" s="96"/>
      <c r="H30" s="96"/>
      <c r="I30" s="96"/>
      <c r="J30" s="96"/>
      <c r="K30" s="96"/>
      <c r="L30" s="96"/>
      <c r="M30" s="14"/>
      <c r="O30" s="1"/>
    </row>
    <row r="31" spans="1:15" ht="15.75" customHeight="1">
      <c r="A31" s="1"/>
      <c r="C31" s="17"/>
      <c r="D31" s="99" t="s">
        <v>22</v>
      </c>
      <c r="E31" s="99"/>
      <c r="F31" s="17"/>
      <c r="G31" s="17"/>
      <c r="H31" s="18"/>
      <c r="I31" s="18" t="s">
        <v>21</v>
      </c>
      <c r="J31" s="18"/>
      <c r="K31" s="17"/>
      <c r="L31" s="17"/>
      <c r="M31" s="14"/>
      <c r="O31" s="1"/>
    </row>
    <row r="32" spans="1:15" ht="15.75" customHeight="1">
      <c r="A32" s="1"/>
      <c r="D32" s="98" t="s">
        <v>24</v>
      </c>
      <c r="E32" s="98"/>
      <c r="H32" s="19"/>
      <c r="I32" s="19" t="s">
        <v>23</v>
      </c>
      <c r="J32" s="19"/>
      <c r="K32" s="5"/>
      <c r="O32" s="1"/>
    </row>
    <row r="33" spans="1:15" ht="15.75" customHeight="1">
      <c r="A33" s="1"/>
      <c r="D33" s="20"/>
      <c r="E33" s="88"/>
      <c r="H33" s="19"/>
      <c r="I33" s="19" t="s">
        <v>25</v>
      </c>
      <c r="J33" s="19"/>
      <c r="K33" s="5"/>
      <c r="O33" s="1"/>
    </row>
    <row r="34" spans="1:15" ht="15.75" customHeight="1">
      <c r="A34" s="1"/>
      <c r="H34" s="19"/>
      <c r="I34" s="19" t="s">
        <v>26</v>
      </c>
      <c r="J34" s="19"/>
      <c r="K34" s="5"/>
      <c r="O34" s="1"/>
    </row>
    <row r="35" spans="1:15" ht="15.75" customHeight="1">
      <c r="A35" s="1"/>
      <c r="H35" s="19"/>
      <c r="I35" s="19" t="s">
        <v>27</v>
      </c>
      <c r="J35" s="19"/>
      <c r="K35" s="5"/>
      <c r="O35" s="1"/>
    </row>
    <row r="36" spans="1:15" ht="15.75" customHeight="1">
      <c r="A36" s="1"/>
      <c r="B36" s="1"/>
      <c r="C36" s="1"/>
      <c r="D36" s="1"/>
      <c r="E36" s="1"/>
      <c r="F36" s="1"/>
      <c r="G36" s="1"/>
      <c r="H36" s="1"/>
      <c r="I36" s="1"/>
      <c r="J36" s="1"/>
      <c r="K36" s="1"/>
      <c r="L36" s="1"/>
      <c r="M36" s="1"/>
      <c r="O36" s="1"/>
    </row>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dtklfQ2Asxmtbegr6jAoLIBRrHmXIdnLSUx3XBbgh51qyDgcAW0tKu8lANw8il25xdiOi95imNpz82CN5NzRAw==" saltValue="f2B/anCFDOJVXcPw3nQztQ==" spinCount="100000" sheet="1" selectLockedCells="1" selectUnlockedCells="1"/>
  <mergeCells count="19">
    <mergeCell ref="D32:E32"/>
    <mergeCell ref="D20:L20"/>
    <mergeCell ref="D21:L21"/>
    <mergeCell ref="C22:L22"/>
    <mergeCell ref="D23:L23"/>
    <mergeCell ref="D24:L24"/>
    <mergeCell ref="D25:L25"/>
    <mergeCell ref="D26:L26"/>
    <mergeCell ref="D31:E31"/>
    <mergeCell ref="C18:L18"/>
    <mergeCell ref="D19:L19"/>
    <mergeCell ref="D27:L27"/>
    <mergeCell ref="D28:L28"/>
    <mergeCell ref="C30:L30"/>
    <mergeCell ref="C9:L9"/>
    <mergeCell ref="C10:L10"/>
    <mergeCell ref="C11:L11"/>
    <mergeCell ref="J12:K12"/>
    <mergeCell ref="C14:L14"/>
  </mergeCells>
  <hyperlinks>
    <hyperlink ref="D31" r:id="rId1" xr:uid="{00000000-0004-0000-0000-000001000000}"/>
  </hyperlinks>
  <pageMargins left="0.75" right="0.75" top="1" bottom="1" header="0" footer="0"/>
  <pageSetup paperSize="9" orientation="portrait"/>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1000"/>
  <sheetViews>
    <sheetView showGridLines="0" showRowColHeaders="0" zoomScale="70" zoomScaleNormal="70" workbookViewId="0">
      <selection activeCell="J1" sqref="J1:J1048576"/>
    </sheetView>
  </sheetViews>
  <sheetFormatPr defaultColWidth="11.3046875" defaultRowHeight="15" customHeight="1"/>
  <cols>
    <col min="1" max="1" width="2.3828125" customWidth="1"/>
    <col min="2" max="2" width="5" customWidth="1"/>
    <col min="3" max="3" width="48" customWidth="1"/>
    <col min="4" max="4" width="15.84375" customWidth="1"/>
    <col min="5" max="5" width="33.3828125" customWidth="1"/>
    <col min="6" max="6" width="22.15234375" customWidth="1"/>
    <col min="7" max="10" width="15.84375" customWidth="1"/>
    <col min="11" max="11" width="5" customWidth="1"/>
    <col min="12" max="12" width="2.3046875" customWidth="1"/>
    <col min="13" max="26" width="11" customWidth="1"/>
  </cols>
  <sheetData>
    <row r="1" spans="1:12" ht="15" customHeight="1">
      <c r="A1" s="21"/>
      <c r="B1" s="21"/>
      <c r="C1" s="21"/>
      <c r="D1" s="21"/>
      <c r="E1" s="22"/>
      <c r="F1" s="21"/>
      <c r="G1" s="21"/>
      <c r="H1" s="21"/>
      <c r="I1" s="21"/>
      <c r="J1" s="21"/>
      <c r="K1" s="21"/>
      <c r="L1" s="21"/>
    </row>
    <row r="2" spans="1:12" ht="15.75" customHeight="1">
      <c r="A2" s="21"/>
      <c r="D2" s="100" t="s">
        <v>28</v>
      </c>
      <c r="E2" s="96"/>
      <c r="F2" s="96"/>
      <c r="G2" s="96"/>
      <c r="H2" s="96"/>
      <c r="I2" s="96"/>
      <c r="J2" s="96"/>
      <c r="L2" s="21"/>
    </row>
    <row r="3" spans="1:12" ht="24" customHeight="1">
      <c r="A3" s="21"/>
      <c r="D3" s="100"/>
      <c r="E3" s="96"/>
      <c r="F3" s="96"/>
      <c r="G3" s="96"/>
      <c r="H3" s="96"/>
      <c r="I3" s="96"/>
      <c r="J3" s="96"/>
      <c r="L3" s="21"/>
    </row>
    <row r="4" spans="1:12" ht="22.5" customHeight="1">
      <c r="A4" s="21"/>
      <c r="C4" s="23" t="s">
        <v>43</v>
      </c>
      <c r="E4" s="34"/>
      <c r="L4" s="21"/>
    </row>
    <row r="5" spans="1:12" ht="15.75" customHeight="1">
      <c r="A5" s="21"/>
      <c r="L5" s="21"/>
    </row>
    <row r="6" spans="1:12" ht="15.75" customHeight="1">
      <c r="A6" s="21"/>
      <c r="C6" s="24" t="s">
        <v>29</v>
      </c>
      <c r="D6" s="25" t="s">
        <v>30</v>
      </c>
      <c r="E6" s="27" t="s">
        <v>31</v>
      </c>
      <c r="F6" s="26" t="s">
        <v>32</v>
      </c>
      <c r="G6" s="26" t="s">
        <v>33</v>
      </c>
      <c r="H6" s="26" t="s">
        <v>34</v>
      </c>
      <c r="I6" s="27" t="s">
        <v>35</v>
      </c>
      <c r="J6" s="26" t="s">
        <v>36</v>
      </c>
      <c r="L6" s="21"/>
    </row>
    <row r="7" spans="1:12" ht="15.75" customHeight="1">
      <c r="A7" s="21"/>
      <c r="C7" s="28" t="s">
        <v>37</v>
      </c>
      <c r="D7" s="29">
        <f>SUM(E7:J7)</f>
        <v>0</v>
      </c>
      <c r="E7" s="30">
        <f>SUMIFS('4. Module B Ingrédients'!$P$12:$P$1195,'4. Module B Ingrédients'!$D$12:$D$1195,Sommaire!$C$4,'4. Module B Ingrédients'!$M$12:$M$1195,Sommaire!$C7,'4. Module B Ingrédients'!$R$12:$R$1195,Sommaire!E6)+SUMIFS('3. Module A Matière première'!O$12:O$45,'3. Module A Matière première'!$D$12:$D$45,Sommaire!$C$4,'3. Module A Matière première'!$I$12:$I$45,"tonnes")+(SUMIFS('3. Module A Matière première'!O$12:O$45,'3. Module A Matière première'!$D$12:$D$45,Sommaire!$C$4,'3. Module A Matière première'!$I$12:$I$45,"kg")/10^3)+(SUMIFS('3. Module A Matière première'!O$12:O$45,'3. Module A Matière première'!$D$12:$D$45,Sommaire!$C$4,'3. Module A Matière première'!$I$12:$I$45,"grams")/10^6)</f>
        <v>0</v>
      </c>
      <c r="F7" s="30">
        <f>SUMIFS('4. Module B Ingrédients'!$P$12:$P$1195,'4. Module B Ingrédients'!$D$12:$D$1195,Sommaire!$C$4,'4. Module B Ingrédients'!$M$12:$M$1195,Sommaire!$C7,'4. Module B Ingrédients'!$R$12:$R$1195,Sommaire!F6)+SUMIFS('3. Module A Matière première'!P$12:P$45,'3. Module A Matière première'!$D$12:$D$45,Sommaire!$C$4,'3. Module A Matière première'!$I$12:$I$45,"tonnes")+(SUMIFS('3. Module A Matière première'!P$12:P$45,'3. Module A Matière première'!$D$12:$D$45,Sommaire!$C$4,'3. Module A Matière première'!$I$12:$I$45,"kg")/10^3)+(SUMIFS('3. Module A Matière première'!P$12:P$45,'3. Module A Matière première'!$D$12:$D$45,Sommaire!$C$4,'3. Module A Matière première'!$I$12:$I$45,"grams")/10^6)</f>
        <v>0</v>
      </c>
      <c r="G7" s="30">
        <f>SUMIFS('4. Module B Ingrédients'!$P$12:$P$1195,'4. Module B Ingrédients'!$D$12:$D$1195,Sommaire!$C$4,'4. Module B Ingrédients'!$M$12:$M$1195,Sommaire!$C7,'4. Module B Ingrédients'!$R$12:$R$1195,Sommaire!G6)+SUMIFS('3. Module A Matière première'!Q$12:Q$45,'3. Module A Matière première'!$D$12:$D$45,Sommaire!$C$4,'3. Module A Matière première'!$I$12:$I$45,"tonnes")+(SUMIFS('3. Module A Matière première'!Q$12:Q$45,'3. Module A Matière première'!$D$12:$D$45,Sommaire!$C$4,'3. Module A Matière première'!$I$12:$I$45,"kg")/10^3)+(SUMIFS('3. Module A Matière première'!Q$12:Q$45,'3. Module A Matière première'!$D$12:$D$45,Sommaire!$C$4,'3. Module A Matière première'!$I$12:$I$45,"grams")/10^6)</f>
        <v>0</v>
      </c>
      <c r="H7" s="30">
        <f>SUMIFS('4. Module B Ingrédients'!$P$12:$P$1195,'4. Module B Ingrédients'!$D$12:$D$1195,Sommaire!$C$4,'4. Module B Ingrédients'!$M$12:$M$1195,Sommaire!$C7,'4. Module B Ingrédients'!$R$12:$R$1195,Sommaire!H6)+SUMIFS('3. Module A Matière première'!R$12:R$45,'3. Module A Matière première'!$D$12:$D$45,Sommaire!$C$4,'3. Module A Matière première'!$I$12:$I$45,"tonnes")+(SUMIFS('3. Module A Matière première'!R$12:R$45,'3. Module A Matière première'!$D$12:$D$45,Sommaire!$C$4,'3. Module A Matière première'!$I$12:$I$45,"kg")/10^3)+(SUMIFS('3. Module A Matière première'!R$12:R$45,'3. Module A Matière première'!$D$12:$D$45,Sommaire!$C$4,'3. Module A Matière première'!$I$12:$I$45,"grams")/10^6)</f>
        <v>0</v>
      </c>
      <c r="I7" s="30">
        <f>SUMIFS('4. Module B Ingrédients'!$P$12:$P$1195,'4. Module B Ingrédients'!$D$12:$D$1195,Sommaire!$C$4,'4. Module B Ingrédients'!$M$12:$M$1195,Sommaire!$C7,'4. Module B Ingrédients'!$R$12:$R$1195,Sommaire!I6)+SUMIFS('3. Module A Matière première'!S$12:S$45,'3. Module A Matière première'!$D$12:$D$45,Sommaire!$C$4,'3. Module A Matière première'!$I$12:$I$45,"tonnes")+(SUMIFS('3. Module A Matière première'!S$12:S$45,'3. Module A Matière première'!$D$12:$D$45,Sommaire!$C$4,'3. Module A Matière première'!$I$12:$I$45,"kg")/10^3)+(SUMIFS('3. Module A Matière première'!S$12:S$45,'3. Module A Matière première'!$D$12:$D$45,Sommaire!$C$4,'3. Module A Matière première'!$I$12:$I$45,"grams")/10^6)</f>
        <v>0</v>
      </c>
      <c r="J7" s="30">
        <f>SUMIFS('4. Module B Ingrédients'!$P$12:$P$1195,'4. Module B Ingrédients'!$D$12:$D$1195,Sommaire!$C$4,'4. Module B Ingrédients'!$M$12:$M$1195,Sommaire!$C7,'4. Module B Ingrédients'!$R$12:$R$1195,Sommaire!J6)+SUMIFS('3. Module A Matière première'!T$12:T$45,'3. Module A Matière première'!$D$12:$D$45,Sommaire!$C$4,'3. Module A Matière première'!$I$12:$I$45,"tonnes")+(SUMIFS('3. Module A Matière première'!T$12:T$45,'3. Module A Matière première'!$D$12:$D$45,Sommaire!$C$4,'3. Module A Matière première'!$I$12:$I$45,"kg")/10^3)+(SUMIFS('3. Module A Matière première'!T$12:T$45,'3. Module A Matière première'!$D$12:$D$45,Sommaire!$C$4,'3. Module A Matière première'!$I$12:$I$45,"grams")/10^6)</f>
        <v>0</v>
      </c>
      <c r="L7" s="21"/>
    </row>
    <row r="8" spans="1:12" ht="15.5" customHeight="1">
      <c r="A8" s="21"/>
      <c r="C8" s="28" t="s">
        <v>38</v>
      </c>
      <c r="D8" s="29">
        <f>SUM(E8:J8)</f>
        <v>0</v>
      </c>
      <c r="E8" s="30">
        <f>SUMIFS('4. Module B Ingrédients'!$P$12:$P$1195,'4. Module B Ingrédients'!$D$12:$D$1195,Sommaire!$C$4,'4. Module B Ingrédients'!$M$12:$M$1195,Sommaire!$C8,'4. Module B Ingrédients'!$R$12:$R$1195,Sommaire!E6)+SUMIFS('3. Module A Matière première'!V$12:V$45,'3. Module A Matière première'!$D$12:$D$45,Sommaire!$C$4,'3. Module A Matière première'!$I$12:$I$45,"tonnes")+(SUMIFS('3. Module A Matière première'!V$12:V$45,'3. Module A Matière première'!$D$12:$D$45,Sommaire!$C$4,'3. Module A Matière première'!$I$12:$I$45,"kg")/10^3)+(SUMIFS('3. Module A Matière première'!V$12:V$45,'3. Module A Matière première'!$D$12:$D$45,Sommaire!$C$4,'3. Module A Matière première'!$I$12:$I$45,"grams")/10^6)</f>
        <v>0</v>
      </c>
      <c r="F8" s="30">
        <f>SUMIFS('4. Module B Ingrédients'!$P$12:$P$1195,'4. Module B Ingrédients'!$D$12:$D$1195,Sommaire!$C$4,'4. Module B Ingrédients'!$M$12:$M$1195,Sommaire!$C8,'4. Module B Ingrédients'!$R$12:$R$1195,Sommaire!F6)+SUMIFS('3. Module A Matière première'!W$12:W$45,'3. Module A Matière première'!$D$12:$D$45,Sommaire!$C$4,'3. Module A Matière première'!$I$12:$I$45,"tonnes")+(SUMIFS('3. Module A Matière première'!W$12:W$45,'3. Module A Matière première'!$D$12:$D$45,Sommaire!$C$4,'3. Module A Matière première'!$I$12:$I$45,"kg")/10^3)+(SUMIFS('3. Module A Matière première'!W$12:W$45,'3. Module A Matière première'!$D$12:$D$45,Sommaire!$C$4,'3. Module A Matière première'!$I$12:$I$45,"grams")/10^6)</f>
        <v>0</v>
      </c>
      <c r="G8" s="30">
        <f>SUMIFS('4. Module B Ingrédients'!$P$12:$P$1195,'4. Module B Ingrédients'!$D$12:$D$1195,Sommaire!$C$4,'4. Module B Ingrédients'!$M$12:$M$1195,Sommaire!$C8,'4. Module B Ingrédients'!$R$12:$R$1195,Sommaire!G6)+SUMIFS('3. Module A Matière première'!X$12:X$45,'3. Module A Matière première'!$D$12:$D$45,Sommaire!$C$4,'3. Module A Matière première'!$I$12:$I$45,"tonnes")+(SUMIFS('3. Module A Matière première'!X$12:X$45,'3. Module A Matière première'!$D$12:$D$45,Sommaire!$C$4,'3. Module A Matière première'!$I$12:$I$45,"kg")/10^3)+(SUMIFS('3. Module A Matière première'!X$12:X$45,'3. Module A Matière première'!$D$12:$D$45,Sommaire!$C$4,'3. Module A Matière première'!$I$12:$I$45,"grams")/10^6)</f>
        <v>0</v>
      </c>
      <c r="H8" s="30">
        <f>SUMIFS('4. Module B Ingrédients'!$P$12:$P$1195,'4. Module B Ingrédients'!$D$12:$D$1195,Sommaire!$C$4,'4. Module B Ingrédients'!$M$12:$M$1195,Sommaire!$C8,'4. Module B Ingrédients'!$R$12:$R$1195,Sommaire!H6)+SUMIFS('3. Module A Matière première'!Y$12:Y$45,'3. Module A Matière première'!$D$12:$D$45,Sommaire!$C$4,'3. Module A Matière première'!$I$12:$I$45,"tonnes")+(SUMIFS('3. Module A Matière première'!Y$12:Y$45,'3. Module A Matière première'!$D$12:$D$45,Sommaire!$C$4,'3. Module A Matière première'!$I$12:$I$45,"kg")/10^3)+(SUMIFS('3. Module A Matière première'!Y$12:Y$45,'3. Module A Matière première'!$D$12:$D$45,Sommaire!$C$4,'3. Module A Matière première'!$I$12:$I$45,"grams")/10^6)</f>
        <v>0</v>
      </c>
      <c r="I8" s="30">
        <f>SUMIFS('4. Module B Ingrédients'!$P$12:$P$1195,'4. Module B Ingrédients'!$D$12:$D$1195,Sommaire!$C$4,'4. Module B Ingrédients'!$M$12:$M$1195,Sommaire!$C8,'4. Module B Ingrédients'!$R$12:$R$1195,Sommaire!I6)+SUMIFS('3. Module A Matière première'!Z$12:Z$45,'3. Module A Matière première'!$D$12:$D$45,Sommaire!$C$4,'3. Module A Matière première'!$I$12:$I$45,"tonnes")+(SUMIFS('3. Module A Matière première'!Z$12:Z$45,'3. Module A Matière première'!$D$12:$D$45,Sommaire!$C$4,'3. Module A Matière première'!$I$12:$I$45,"kg")/10^3)+(SUMIFS('3. Module A Matière première'!Z$12:Z$45,'3. Module A Matière première'!$D$12:$D$45,Sommaire!$C$4,'3. Module A Matière première'!$I$12:$I$45,"grams")/10^6)</f>
        <v>0</v>
      </c>
      <c r="J8" s="30">
        <f>SUMIFS('4. Module B Ingrédients'!$P$12:$P$1195,'4. Module B Ingrédients'!$D$12:$D$1195,Sommaire!$C$4,'4. Module B Ingrédients'!$M$12:$M$1195,Sommaire!$C8,'4. Module B Ingrédients'!$R$12:$R$1195,Sommaire!J6)+SUMIFS('3. Module A Matière première'!AA$12:AA$45,'3. Module A Matière première'!$D$12:$D$45,Sommaire!$C$4,'3. Module A Matière première'!$I$12:$I$45,"tonnes")+(SUMIFS('3. Module A Matière première'!AA$12:AA$45,'3. Module A Matière première'!$D$12:$D$45,Sommaire!$C$4,'3. Module A Matière première'!$I$12:$I$45,"kg")/10^3)+(SUMIFS('3. Module A Matière première'!AA$12:AA$45,'3. Module A Matière première'!$D$12:$D$45,Sommaire!$C$4,'3. Module A Matière première'!$I$12:$I$45,"grams")/10^6)</f>
        <v>0</v>
      </c>
      <c r="L8" s="21"/>
    </row>
    <row r="9" spans="1:12" ht="15.75" customHeight="1">
      <c r="A9" s="21"/>
      <c r="C9" s="28" t="s">
        <v>39</v>
      </c>
      <c r="D9" s="29">
        <f>SUM(E9:J9)</f>
        <v>0</v>
      </c>
      <c r="E9" s="30">
        <f>SUMIFS('4. Module B Ingrédients'!$P$12:$P$1195,'4. Module B Ingrédients'!$D$12:$D$1195,Sommaire!$C$4,'4. Module B Ingrédients'!$M$12:$M$1195,Sommaire!$C9,'4. Module B Ingrédients'!$R$12:$R$1195,Sommaire!E6)+SUMIFS('3. Module A Matière première'!AC$12:AC$45,'3. Module A Matière première'!$D$12:$D$45,Sommaire!$C$4,'3. Module A Matière première'!$I$12:$I$45,"tonnes")+(SUMIFS('3. Module A Matière première'!AC$12:AC$45,'3. Module A Matière première'!$D$12:$D$45,Sommaire!$C$4,'3. Module A Matière première'!$I$12:$I$45,"kg")/10^3)+(SUMIFS('3. Module A Matière première'!AC$12:AC$45,'3. Module A Matière première'!$D$12:$D$45,Sommaire!$C$4,'3. Module A Matière première'!$I$12:$I$45,"grams")/10^6)</f>
        <v>0</v>
      </c>
      <c r="F9" s="30">
        <f>SUMIFS('4. Module B Ingrédients'!$P$12:$P$1195,'4. Module B Ingrédients'!$D$12:$D$1195,Sommaire!$C$4,'4. Module B Ingrédients'!$M$12:$M$1195,Sommaire!$C9,'4. Module B Ingrédients'!$R$12:$R$1195,Sommaire!F6)+SUMIFS('3. Module A Matière première'!AD$12:AD$45,'3. Module A Matière première'!$D$12:$D$45,Sommaire!$C$4,'3. Module A Matière première'!$I$12:$I$45,"tonnes")+(SUMIFS('3. Module A Matière première'!AD$12:AD$45,'3. Module A Matière première'!$D$12:$D$45,Sommaire!$C$4,'3. Module A Matière première'!$I$12:$I$45,"kg")/10^3)+(SUMIFS('3. Module A Matière première'!AD$12:AD$45,'3. Module A Matière première'!$D$12:$D$45,Sommaire!$C$4,'3. Module A Matière première'!$I$12:$I$45,"grams")/10^6)</f>
        <v>0</v>
      </c>
      <c r="G9" s="30">
        <f>SUMIFS('4. Module B Ingrédients'!$P$12:$P$1195,'4. Module B Ingrédients'!$D$12:$D$1195,Sommaire!$C$4,'4. Module B Ingrédients'!$M$12:$M$1195,Sommaire!$C9,'4. Module B Ingrédients'!$R$12:$R$1195,Sommaire!G6)+SUMIFS('3. Module A Matière première'!AE$12:AE$45,'3. Module A Matière première'!$D$12:$D$45,Sommaire!$C$4,'3. Module A Matière première'!$I$12:$I$45,"tonnes")+(SUMIFS('3. Module A Matière première'!AE$12:AE$45,'3. Module A Matière première'!$D$12:$D$45,Sommaire!$C$4,'3. Module A Matière première'!$I$12:$I$45,"kg")/10^3)+(SUMIFS('3. Module A Matière première'!AE$12:AE$45,'3. Module A Matière première'!$D$12:$D$45,Sommaire!$C$4,'3. Module A Matière première'!$I$12:$I$45,"grams")/10^6)</f>
        <v>0</v>
      </c>
      <c r="H9" s="30">
        <f>SUMIFS('4. Module B Ingrédients'!$P$12:$P$1195,'4. Module B Ingrédients'!$D$12:$D$1195,Sommaire!$C$4,'4. Module B Ingrédients'!$M$12:$M$1195,Sommaire!$C9,'4. Module B Ingrédients'!$R$12:$R$1195,Sommaire!H6)+SUMIFS('3. Module A Matière première'!AF$12:AF$45,'3. Module A Matière première'!$D$12:$D$45,Sommaire!$C$4,'3. Module A Matière première'!$I$12:$I$45,"tonnes")+(SUMIFS('3. Module A Matière première'!AF$12:AF$45,'3. Module A Matière première'!$D$12:$D$45,Sommaire!$C$4,'3. Module A Matière première'!$I$12:$I$45,"kg")/10^3)+(SUMIFS('3. Module A Matière première'!AF$12:AF$45,'3. Module A Matière première'!$D$12:$D$45,Sommaire!$C$4,'3. Module A Matière première'!$I$12:$I$45,"grams")/10^6)</f>
        <v>0</v>
      </c>
      <c r="I9" s="30">
        <f>SUMIFS('4. Module B Ingrédients'!$P$12:$P$1195,'4. Module B Ingrédients'!$D$12:$D$1195,Sommaire!$C$4,'4. Module B Ingrédients'!$M$12:$M$1195,Sommaire!$C9,'4. Module B Ingrédients'!$R$12:$R$1195,Sommaire!I6)+SUMIFS('3. Module A Matière première'!AG$12:AG$45,'3. Module A Matière première'!$D$12:$D$45,Sommaire!$C$4,'3. Module A Matière première'!$I$12:$I$45,"tonnes")+(SUMIFS('3. Module A Matière première'!AG$12:AG$45,'3. Module A Matière première'!$D$12:$D$45,Sommaire!$C$4,'3. Module A Matière première'!$I$12:$I$45,"kg")/10^3)+(SUMIFS('3. Module A Matière première'!AG$12:AG$45,'3. Module A Matière première'!$D$12:$D$45,Sommaire!$C$4,'3. Module A Matière première'!$I$12:$I$45,"grams")/10^6)</f>
        <v>0</v>
      </c>
      <c r="J9" s="30">
        <f>SUMIFS('4. Module B Ingrédients'!$P$12:$P$1195,'4. Module B Ingrédients'!$D$12:$D$1195,Sommaire!$C$4,'4. Module B Ingrédients'!$M$12:$M$1195,Sommaire!$C9,'4. Module B Ingrédients'!$R$12:$R$1195,Sommaire!J6)+SUMIFS('3. Module A Matière première'!AH$12:AH$45,'3. Module A Matière première'!$D$12:$D$45,Sommaire!$C$4,'3. Module A Matière première'!$I$12:$I$45,"tonnes")+(SUMIFS('3. Module A Matière première'!AH$12:AH$45,'3. Module A Matière première'!$D$12:$D$45,Sommaire!$C$4,'3. Module A Matière première'!$I$12:$I$45,"kg")/10^3)+(SUMIFS('3. Module A Matière première'!AH$12:AH$45,'3. Module A Matière première'!$D$12:$D$45,Sommaire!$C$4,'3. Module A Matière première'!$I$12:$I$45,"grams")/10^6)</f>
        <v>0</v>
      </c>
      <c r="L9" s="21"/>
    </row>
    <row r="10" spans="1:12" ht="15.75" customHeight="1">
      <c r="A10" s="21"/>
      <c r="C10" s="31" t="s">
        <v>40</v>
      </c>
      <c r="D10" s="29">
        <f>SUM(E10:J10)</f>
        <v>0</v>
      </c>
      <c r="E10" s="30">
        <f>SUMIFS('4. Module B Ingrédients'!$P$12:$P$1195,'4. Module B Ingrédients'!$D$12:$D$1195,Sommaire!$C$4,'4. Module B Ingrédients'!$M$12:$M$1195,Sommaire!$C10,'4. Module B Ingrédients'!$R$12:$R$1195,Sommaire!E6)+SUMIFS('3. Module A Matière première'!AJ$12:AJ$45,'3. Module A Matière première'!$D$12:$D$45,Sommaire!$C$4,'3. Module A Matière première'!$I$12:$I$45,"tonnes")+(SUMIFS('3. Module A Matière première'!AJ$12:AJ$45,'3. Module A Matière première'!$D$12:$D$45,Sommaire!$C$4,'3. Module A Matière première'!$I$12:$I$45,"kg")/10^3)+(SUMIFS('3. Module A Matière première'!AJ$12:AJ$45,'3. Module A Matière première'!$D$12:$D$45,Sommaire!$C$4,'3. Module A Matière première'!$I$12:$I$45,"grams")/10^6)</f>
        <v>0</v>
      </c>
      <c r="F10" s="30">
        <f>SUMIFS('4. Module B Ingrédients'!$P$12:$P$1195,'4. Module B Ingrédients'!$D$12:$D$1195,Sommaire!$C$4,'4. Module B Ingrédients'!$M$12:$M$1195,Sommaire!$C10,'4. Module B Ingrédients'!$R$12:$R$1195,Sommaire!F6)+SUMIFS('3. Module A Matière première'!AK$12:AK$45,'3. Module A Matière première'!$D$12:$D$45,Sommaire!$C$4,'3. Module A Matière première'!$I$12:$I$45,"tonnes")+(SUMIFS('3. Module A Matière première'!AK$12:AK$45,'3. Module A Matière première'!$D$12:$D$45,Sommaire!$C$4,'3. Module A Matière première'!$I$12:$I$45,"kg")/10^3)+(SUMIFS('3. Module A Matière première'!AK$12:AK$45,'3. Module A Matière première'!$D$12:$D$45,Sommaire!$C$4,'3. Module A Matière première'!$I$12:$I$45,"grams")/10^6)</f>
        <v>0</v>
      </c>
      <c r="G10" s="30">
        <f>SUMIFS('4. Module B Ingrédients'!$P$12:$P$1195,'4. Module B Ingrédients'!$D$12:$D$1195,Sommaire!$C$4,'4. Module B Ingrédients'!$M$12:$M$1195,Sommaire!$C10,'4. Module B Ingrédients'!$R$12:$R$1195,Sommaire!G6)+SUMIFS('3. Module A Matière première'!AL$12:AL$45,'3. Module A Matière première'!$D$12:$D$45,Sommaire!$C$4,'3. Module A Matière première'!$I$12:$I$45,"tonnes")+(SUMIFS('3. Module A Matière première'!AL$12:AL$45,'3. Module A Matière première'!$D$12:$D$45,Sommaire!$C$4,'3. Module A Matière première'!$I$12:$I$45,"kg")/10^3)+(SUMIFS('3. Module A Matière première'!AL$12:AL$45,'3. Module A Matière première'!$D$12:$D$45,Sommaire!$C$4,'3. Module A Matière première'!$I$12:$I$45,"grams")/10^6)</f>
        <v>0</v>
      </c>
      <c r="H10" s="30">
        <f>SUMIFS('4. Module B Ingrédients'!$P$12:$P$1195,'4. Module B Ingrédients'!$D$12:$D$1195,Sommaire!$C$4,'4. Module B Ingrédients'!$M$12:$M$1195,Sommaire!$C10,'4. Module B Ingrédients'!$R$12:$R$1195,Sommaire!H6)+SUMIFS('3. Module A Matière première'!AM$12:AM$45,'3. Module A Matière première'!$D$12:$D$45,Sommaire!$C$4,'3. Module A Matière première'!$I$12:$I$45,"tonnes")+(SUMIFS('3. Module A Matière première'!AM$12:AM$45,'3. Module A Matière première'!$D$12:$D$45,Sommaire!$C$4,'3. Module A Matière première'!$I$12:$I$45,"kg")/10^3)+(SUMIFS('3. Module A Matière première'!AM$12:AM$45,'3. Module A Matière première'!$D$12:$D$45,Sommaire!$C$4,'3. Module A Matière première'!$I$12:$I$45,"grams")/10^6)</f>
        <v>0</v>
      </c>
      <c r="I10" s="30">
        <f>SUMIFS('4. Module B Ingrédients'!$P$12:$P$1195,'4. Module B Ingrédients'!$D$12:$D$1195,Sommaire!$C$4,'4. Module B Ingrédients'!$M$12:$M$1195,Sommaire!$C10,'4. Module B Ingrédients'!$R$12:$R$1195,Sommaire!I6)+SUMIFS('3. Module A Matière première'!AN$12:AN$45,'3. Module A Matière première'!$D$12:$D$45,Sommaire!$C$4,'3. Module A Matière première'!$I$12:$I$45,"tonnes")+(SUMIFS('3. Module A Matière première'!AN$12:AN$45,'3. Module A Matière première'!$D$12:$D$45,Sommaire!$C$4,'3. Module A Matière première'!$I$12:$I$45,"kg")/10^3)+(SUMIFS('3. Module A Matière première'!AN$12:AN$45,'3. Module A Matière première'!$D$12:$D$45,Sommaire!$C$4,'3. Module A Matière première'!$I$12:$I$45,"grams")/10^6)</f>
        <v>0</v>
      </c>
      <c r="J10" s="30">
        <f>SUMIFS('4. Module B Ingrédients'!$P$12:$P$1195,'4. Module B Ingrédients'!$D$12:$D$1195,Sommaire!$C$4,'4. Module B Ingrédients'!$M$12:$M$1195,Sommaire!$C10,'4. Module B Ingrédients'!$R$12:$R$1195,Sommaire!J6)+SUMIFS('3. Module A Matière première'!AO$12:AO$45,'3. Module A Matière première'!$D$12:$D$45,Sommaire!$C$4,'3. Module A Matière première'!$I$12:$I$45,"tonnes")+(SUMIFS('3. Module A Matière première'!AO$12:AO$45,'3. Module A Matière première'!$D$12:$D$45,Sommaire!$C$4,'3. Module A Matière première'!$I$12:$I$45,"kg")/10^3)+(SUMIFS('3. Module A Matière première'!AO$12:AO$45,'3. Module A Matière première'!$D$12:$D$45,Sommaire!$C$4,'3. Module A Matière première'!$I$12:$I$45,"grams")/10^6)</f>
        <v>0</v>
      </c>
      <c r="L10" s="21"/>
    </row>
    <row r="11" spans="1:12" ht="15.75" customHeight="1">
      <c r="A11" s="21"/>
      <c r="C11" s="31" t="s">
        <v>41</v>
      </c>
      <c r="D11" s="29">
        <f>SUM(E11:J11)</f>
        <v>0</v>
      </c>
      <c r="E11" s="30">
        <f>SUMIFS('4. Module B Ingrédients'!$P$12:$P$1195,'4. Module B Ingrédients'!$D$12:$D$1195,Sommaire!$C$4,'4. Module B Ingrédients'!$M$12:$M$1195,Sommaire!$C11,'4. Module B Ingrédients'!$R$12:$R$1195,Sommaire!E6)+SUMIFS('3. Module A Matière première'!AQ$12:AQ$45,'3. Module A Matière première'!$D$12:$D$45,Sommaire!$C$4,'3. Module A Matière première'!$I$12:$I$45,"tonnes")+(SUMIFS('3. Module A Matière première'!AQ$12:AQ$45,'3. Module A Matière première'!$D$12:$D$45,Sommaire!$C$4,'3. Module A Matière première'!$I$12:$I$45,"kg")/10^3)+(SUMIFS('3. Module A Matière première'!AQ$12:AQ$45,'3. Module A Matière première'!$D$12:$D$45,Sommaire!$C$4,'3. Module A Matière première'!$I$12:$I$45,"grams")/10^6)</f>
        <v>0</v>
      </c>
      <c r="F11" s="30">
        <f>SUMIFS('4. Module B Ingrédients'!$P$12:$P$1195,'4. Module B Ingrédients'!$D$12:$D$1195,Sommaire!$C$4,'4. Module B Ingrédients'!$M$12:$M$1195,Sommaire!$C11,'4. Module B Ingrédients'!$R$12:$R$1195,Sommaire!F6)+SUMIFS('3. Module A Matière première'!AR$12:AR$45,'3. Module A Matière première'!$D$12:$D$45,Sommaire!$C$4,'3. Module A Matière première'!$I$12:$I$45,"tonnes")+(SUMIFS('3. Module A Matière première'!AR$12:AR$45,'3. Module A Matière première'!$D$12:$D$45,Sommaire!$C$4,'3. Module A Matière première'!$I$12:$I$45,"kg")/10^3)+(SUMIFS('3. Module A Matière première'!AR$12:AR$45,'3. Module A Matière première'!$D$12:$D$45,Sommaire!$C$4,'3. Module A Matière première'!$I$12:$I$45,"grams")/10^6)</f>
        <v>0</v>
      </c>
      <c r="G11" s="30">
        <f>SUMIFS('4. Module B Ingrédients'!$P$12:$P$1195,'4. Module B Ingrédients'!$D$12:$D$1195,Sommaire!$C$4,'4. Module B Ingrédients'!$M$12:$M$1195,Sommaire!$C11,'4. Module B Ingrédients'!$R$12:$R$1195,Sommaire!G6)+SUMIFS('3. Module A Matière première'!AS$12:AS$45,'3. Module A Matière première'!$D$12:$D$45,Sommaire!$C$4,'3. Module A Matière première'!$I$12:$I$45,"tonnes")+(SUMIFS('3. Module A Matière première'!AS$12:AS$45,'3. Module A Matière première'!$D$12:$D$45,Sommaire!$C$4,'3. Module A Matière première'!$I$12:$I$45,"kg")/10^3)+(SUMIFS('3. Module A Matière première'!AS$12:AS$45,'3. Module A Matière première'!$D$12:$D$45,Sommaire!$C$4,'3. Module A Matière première'!$I$12:$I$45,"grams")/10^6)</f>
        <v>0</v>
      </c>
      <c r="H11" s="30">
        <f>SUMIFS('4. Module B Ingrédients'!$P$12:$P$1195,'4. Module B Ingrédients'!$D$12:$D$1195,Sommaire!$C$4,'4. Module B Ingrédients'!$M$12:$M$1195,Sommaire!$C11,'4. Module B Ingrédients'!$R$12:$R$1195,Sommaire!H6)+SUMIFS('3. Module A Matière première'!AT$12:AT$45,'3. Module A Matière première'!$D$12:$D$45,Sommaire!$C$4,'3. Module A Matière première'!$I$12:$I$45,"tonnes")+(SUMIFS('3. Module A Matière première'!AT$12:AT$45,'3. Module A Matière première'!$D$12:$D$45,Sommaire!$C$4,'3. Module A Matière première'!$I$12:$I$45,"kg")/10^3)+(SUMIFS('3. Module A Matière première'!AT$12:AT$45,'3. Module A Matière première'!$D$12:$D$45,Sommaire!$C$4,'3. Module A Matière première'!$I$12:$I$45,"grams")/10^6)</f>
        <v>0</v>
      </c>
      <c r="I11" s="30">
        <f>SUMIFS('4. Module B Ingrédients'!$P$12:$P$1195,'4. Module B Ingrédients'!$D$12:$D$1195,Sommaire!$C$4,'4. Module B Ingrédients'!$M$12:$M$1195,Sommaire!$C11,'4. Module B Ingrédients'!$R$12:$R$1195,Sommaire!I6)+SUMIFS('3. Module A Matière première'!AU$12:AU$45,'3. Module A Matière première'!$D$12:$D$45,Sommaire!$C$4,'3. Module A Matière première'!$I$12:$I$45,"tonnes")+(SUMIFS('3. Module A Matière première'!AU$12:AU$45,'3. Module A Matière première'!$D$12:$D$45,Sommaire!$C$4,'3. Module A Matière première'!$I$12:$I$45,"kg")/10^3)+(SUMIFS('3. Module A Matière première'!AU$12:AU$45,'3. Module A Matière première'!$D$12:$D$45,Sommaire!$C$4,'3. Module A Matière première'!$I$12:$I$45,"grams")/10^6)</f>
        <v>0</v>
      </c>
      <c r="J11" s="30">
        <f>SUMIFS('4. Module B Ingrédients'!$P$12:$P$1195,'4. Module B Ingrédients'!$D$12:$D$1195,Sommaire!$C$4,'4. Module B Ingrédients'!$M$12:$M$1195,Sommaire!$C11,'4. Module B Ingrédients'!$R$12:$R$1195,Sommaire!J6)+SUMIFS('3. Module A Matière première'!AV$12:AV$45,'3. Module A Matière première'!$D$12:$D$45,Sommaire!$C$4,'3. Module A Matière première'!$I$12:$I$45,"tonnes")+(SUMIFS('3. Module A Matière première'!AV$12:AV$45,'3. Module A Matière première'!$D$12:$D$45,Sommaire!$C$4,'3. Module A Matière première'!$I$12:$I$45,"kg")/10^3)+(SUMIFS('3. Module A Matière première'!AV$12:AV$45,'3. Module A Matière première'!$D$12:$D$45,Sommaire!$C$4,'3. Module A Matière première'!$I$12:$I$45,"grams")/10^6)</f>
        <v>0</v>
      </c>
      <c r="L11" s="21"/>
    </row>
    <row r="12" spans="1:12" ht="15" customHeight="1">
      <c r="A12" s="21"/>
      <c r="C12" s="32" t="s">
        <v>42</v>
      </c>
      <c r="D12" s="33">
        <f t="shared" ref="D12:J12" si="0">SUM(D7:D11)</f>
        <v>0</v>
      </c>
      <c r="E12" s="33">
        <f t="shared" si="0"/>
        <v>0</v>
      </c>
      <c r="F12" s="33">
        <f t="shared" si="0"/>
        <v>0</v>
      </c>
      <c r="G12" s="33">
        <f t="shared" si="0"/>
        <v>0</v>
      </c>
      <c r="H12" s="33">
        <f t="shared" si="0"/>
        <v>0</v>
      </c>
      <c r="I12" s="33">
        <f t="shared" si="0"/>
        <v>0</v>
      </c>
      <c r="J12" s="33">
        <f t="shared" si="0"/>
        <v>0</v>
      </c>
      <c r="L12" s="21"/>
    </row>
    <row r="13" spans="1:12" ht="25" customHeight="1">
      <c r="A13" s="21"/>
      <c r="D13" s="100"/>
      <c r="E13" s="96"/>
      <c r="F13" s="96"/>
      <c r="G13" s="96"/>
      <c r="H13" s="96"/>
      <c r="I13" s="96"/>
      <c r="J13" s="96"/>
      <c r="L13" s="21"/>
    </row>
    <row r="14" spans="1:12" ht="20" customHeight="1">
      <c r="A14" s="21"/>
      <c r="C14" s="23" t="s">
        <v>44</v>
      </c>
      <c r="L14" s="21"/>
    </row>
    <row r="15" spans="1:12" ht="15.75" customHeight="1">
      <c r="A15" s="21"/>
      <c r="L15" s="21"/>
    </row>
    <row r="16" spans="1:12" ht="15.75" customHeight="1">
      <c r="A16" s="21"/>
      <c r="C16" s="24" t="s">
        <v>29</v>
      </c>
      <c r="D16" s="25" t="s">
        <v>30</v>
      </c>
      <c r="E16" s="27" t="s">
        <v>31</v>
      </c>
      <c r="F16" s="26" t="s">
        <v>32</v>
      </c>
      <c r="G16" s="26" t="s">
        <v>33</v>
      </c>
      <c r="H16" s="26" t="s">
        <v>34</v>
      </c>
      <c r="I16" s="27" t="s">
        <v>35</v>
      </c>
      <c r="J16" s="26" t="s">
        <v>36</v>
      </c>
      <c r="L16" s="21"/>
    </row>
    <row r="17" spans="1:12" ht="15.75" customHeight="1">
      <c r="A17" s="21"/>
      <c r="C17" s="28" t="s">
        <v>37</v>
      </c>
      <c r="D17" s="29">
        <f>SUM(E17:J17)</f>
        <v>0</v>
      </c>
      <c r="E17" s="30">
        <f>SUMIFS('4. Module B Ingrédients'!$P$12:$P$1195,'4. Module B Ingrédients'!$D$12:$D$1195,Sommaire!$C$14,'4. Module B Ingrédients'!$M$12:$M$1195,Sommaire!$C17,'4. Module B Ingrédients'!$R$12:$R$1195,Sommaire!E6)+SUMIFS('3. Module A Matière première'!O$12:O$45,'3. Module A Matière première'!$D$12:$D$45,Sommaire!$C$14,'3. Module A Matière première'!$I$12:$I$45,"tonnes")+(SUMIFS('3. Module A Matière première'!O$12:O$45,'3. Module A Matière première'!$D$12:$D$45,Sommaire!$C$14,'3. Module A Matière première'!$I$12:$I$45,"kg")/10^3)+(SUMIFS('3. Module A Matière première'!O$12:O$45,'3. Module A Matière première'!$D$12:$D$45,Sommaire!$C$14,'3. Module A Matière première'!$I$12:$I$45,"grams")/10^6)</f>
        <v>0</v>
      </c>
      <c r="F17" s="30">
        <f>SUMIFS('4. Module B Ingrédients'!$P$12:$P$1195,'4. Module B Ingrédients'!$D$12:$D$1195,Sommaire!$C$14,'4. Module B Ingrédients'!$M$12:$M$1195,Sommaire!$C17,'4. Module B Ingrédients'!$R$12:$R$1195,Sommaire!F6)+SUMIFS('3. Module A Matière première'!P$12:P$45,'3. Module A Matière première'!$D$12:$D$45,Sommaire!$C$14,'3. Module A Matière première'!$I$12:$I$45,"tonnes")+(SUMIFS('3. Module A Matière première'!P$12:P$45,'3. Module A Matière première'!$D$12:$D$45,Sommaire!$C$14,'3. Module A Matière première'!$I$12:$I$45,"kg")/10^3)+(SUMIFS('3. Module A Matière première'!P$12:P$45,'3. Module A Matière première'!$D$12:$D$45,Sommaire!$C$14,'3. Module A Matière première'!$I$12:$I$45,"grams")/10^6)</f>
        <v>0</v>
      </c>
      <c r="G17" s="30">
        <f>SUMIFS('4. Module B Ingrédients'!$P$12:$P$1195,'4. Module B Ingrédients'!$D$12:$D$1195,Sommaire!$C$14,'4. Module B Ingrédients'!$M$12:$M$1195,Sommaire!$C17,'4. Module B Ingrédients'!$R$12:$R$1195,Sommaire!G6)+SUMIFS('3. Module A Matière première'!Q$12:Q$45,'3. Module A Matière première'!$D$12:$D$45,Sommaire!$C$14,'3. Module A Matière première'!$I$12:$I$45,"tonnes")+(SUMIFS('3. Module A Matière première'!Q$12:Q$45,'3. Module A Matière première'!$D$12:$D$45,Sommaire!$C$14,'3. Module A Matière première'!$I$12:$I$45,"kg")/10^3)+(SUMIFS('3. Module A Matière première'!Q$12:Q$45,'3. Module A Matière première'!$D$12:$D$45,Sommaire!$C$14,'3. Module A Matière première'!$I$12:$I$45,"grams")/10^6)</f>
        <v>0</v>
      </c>
      <c r="H17" s="30">
        <f>SUMIFS('4. Module B Ingrédients'!$P$12:$P$1195,'4. Module B Ingrédients'!$D$12:$D$1195,Sommaire!$C$14,'4. Module B Ingrédients'!$M$12:$M$1195,Sommaire!$C17,'4. Module B Ingrédients'!$R$12:$R$1195,Sommaire!H6)+SUMIFS('3. Module A Matière première'!R$12:R$45,'3. Module A Matière première'!$D$12:$D$45,Sommaire!$C$14,'3. Module A Matière première'!$I$12:$I$45,"tonnes")+(SUMIFS('3. Module A Matière première'!R$12:R$45,'3. Module A Matière première'!$D$12:$D$45,Sommaire!$C$14,'3. Module A Matière première'!$I$12:$I$45,"kg")/10^3)+(SUMIFS('3. Module A Matière première'!R$12:R$45,'3. Module A Matière première'!$D$12:$D$45,Sommaire!$C$14,'3. Module A Matière première'!$I$12:$I$45,"grams")/10^6)</f>
        <v>0</v>
      </c>
      <c r="I17" s="30">
        <f>SUMIFS('4. Module B Ingrédients'!$P$12:$P$1195,'4. Module B Ingrédients'!$D$12:$D$1195,Sommaire!$C$14,'4. Module B Ingrédients'!$M$12:$M$1195,Sommaire!$C17,'4. Module B Ingrédients'!$R$12:$R$1195,Sommaire!I6)+SUMIFS('3. Module A Matière première'!S$12:S$45,'3. Module A Matière première'!$D$12:$D$45,Sommaire!$C$14,'3. Module A Matière première'!$I$12:$I$45,"tonnes")+(SUMIFS('3. Module A Matière première'!S$12:S$45,'3. Module A Matière première'!$D$12:$D$45,Sommaire!$C$14,'3. Module A Matière première'!$I$12:$I$45,"kg")/10^3)+(SUMIFS('3. Module A Matière première'!S$12:S$45,'3. Module A Matière première'!$D$12:$D$45,Sommaire!$C$14,'3. Module A Matière première'!$I$12:$I$45,"grams")/10^6)</f>
        <v>0</v>
      </c>
      <c r="J17" s="30">
        <f>SUMIFS('4. Module B Ingrédients'!$P$12:$P$1195,'4. Module B Ingrédients'!$D$12:$D$1195,Sommaire!$C$14,'4. Module B Ingrédients'!$M$12:$M$1195,Sommaire!$C17,'4. Module B Ingrédients'!$R$12:$R$1195,Sommaire!J6)+SUMIFS('3. Module A Matière première'!T$12:T$45,'3. Module A Matière première'!$D$12:$D$45,Sommaire!$C$14,'3. Module A Matière première'!$I$12:$I$45,"tonnes")+(SUMIFS('3. Module A Matière première'!T$12:T$45,'3. Module A Matière première'!$D$12:$D$45,Sommaire!$C$14,'3. Module A Matière première'!$I$12:$I$45,"kg")/10^3)+(SUMIFS('3. Module A Matière première'!T$12:T$45,'3. Module A Matière première'!$D$12:$D$45,Sommaire!$C$14,'3. Module A Matière première'!$I$12:$I$45,"grams")/10^6)</f>
        <v>0</v>
      </c>
      <c r="L17" s="21"/>
    </row>
    <row r="18" spans="1:12" ht="15.75" customHeight="1">
      <c r="A18" s="21"/>
      <c r="C18" s="28" t="s">
        <v>38</v>
      </c>
      <c r="D18" s="29">
        <f>SUM(E18:J18)</f>
        <v>0</v>
      </c>
      <c r="E18" s="30">
        <f>SUMIFS('4. Module B Ingrédients'!$P$12:$P$1195,'4. Module B Ingrédients'!$D$12:$D$1195,Sommaire!$C$14,'4. Module B Ingrédients'!$M$12:$M$1195,Sommaire!$C18,'4. Module B Ingrédients'!$R$12:$R$1195,Sommaire!E6)+SUMIFS('3. Module A Matière première'!V$12:V$45,'3. Module A Matière première'!$D$12:$D$45,Sommaire!$C$14,'3. Module A Matière première'!$I$12:$I$45,"tonnes")+(SUMIFS('3. Module A Matière première'!V$12:V$45,'3. Module A Matière première'!$D$12:$D$45,Sommaire!$C$14,'3. Module A Matière première'!$I$12:$I$45,"kg")/10^3)+(SUMIFS('3. Module A Matière première'!V$12:V$45,'3. Module A Matière première'!$D$12:$D$45,Sommaire!$C$14,'3. Module A Matière première'!$I$12:$I$45,"grams")/10^6)</f>
        <v>0</v>
      </c>
      <c r="F18" s="30">
        <f>SUMIFS('4. Module B Ingrédients'!$P$12:$P$1195,'4. Module B Ingrédients'!$D$12:$D$1195,Sommaire!$C$14,'4. Module B Ingrédients'!$M$12:$M$1195,Sommaire!$C18,'4. Module B Ingrédients'!$R$12:$R$1195,Sommaire!F6)+SUMIFS('3. Module A Matière première'!W$12:W$45,'3. Module A Matière première'!$D$12:$D$45,Sommaire!$C$14,'3. Module A Matière première'!$I$12:$I$45,"tonnes")+(SUMIFS('3. Module A Matière première'!W$12:W$45,'3. Module A Matière première'!$D$12:$D$45,Sommaire!$C$14,'3. Module A Matière première'!$I$12:$I$45,"kg")/10^3)+(SUMIFS('3. Module A Matière première'!W$12:W$45,'3. Module A Matière première'!$D$12:$D$45,Sommaire!$C$14,'3. Module A Matière première'!$I$12:$I$45,"grams")/10^6)</f>
        <v>0</v>
      </c>
      <c r="G18" s="30">
        <f>SUMIFS('4. Module B Ingrédients'!$P$12:$P$1195,'4. Module B Ingrédients'!$D$12:$D$1195,Sommaire!$C$14,'4. Module B Ingrédients'!$M$12:$M$1195,Sommaire!$C18,'4. Module B Ingrédients'!$R$12:$R$1195,Sommaire!G6)+SUMIFS('3. Module A Matière première'!X$12:X$45,'3. Module A Matière première'!$D$12:$D$45,Sommaire!$C$14,'3. Module A Matière première'!$I$12:$I$45,"tonnes")+(SUMIFS('3. Module A Matière première'!X$12:X$45,'3. Module A Matière première'!$D$12:$D$45,Sommaire!$C$14,'3. Module A Matière première'!$I$12:$I$45,"kg")/10^3)+(SUMIFS('3. Module A Matière première'!X$12:X$45,'3. Module A Matière première'!$D$12:$D$45,Sommaire!$C$14,'3. Module A Matière première'!$I$12:$I$45,"grams")/10^6)</f>
        <v>0</v>
      </c>
      <c r="H18" s="30">
        <f>SUMIFS('4. Module B Ingrédients'!$P$12:$P$1195,'4. Module B Ingrédients'!$D$12:$D$1195,Sommaire!$C$14,'4. Module B Ingrédients'!$M$12:$M$1195,Sommaire!$C18,'4. Module B Ingrédients'!$R$12:$R$1195,Sommaire!H6)+SUMIFS('3. Module A Matière première'!Y$12:Y$45,'3. Module A Matière première'!$D$12:$D$45,Sommaire!$C$14,'3. Module A Matière première'!$I$12:$I$45,"tonnes")+(SUMIFS('3. Module A Matière première'!Y$12:Y$45,'3. Module A Matière première'!$D$12:$D$45,Sommaire!$C$14,'3. Module A Matière première'!$I$12:$I$45,"kg")/10^3)+(SUMIFS('3. Module A Matière première'!Y$12:Y$45,'3. Module A Matière première'!$D$12:$D$45,Sommaire!$C$14,'3. Module A Matière première'!$I$12:$I$45,"grams")/10^6)</f>
        <v>0</v>
      </c>
      <c r="I18" s="30">
        <f>SUMIFS('4. Module B Ingrédients'!$P$12:$P$1195,'4. Module B Ingrédients'!$D$12:$D$1195,Sommaire!$C$14,'4. Module B Ingrédients'!$M$12:$M$1195,Sommaire!$C18,'4. Module B Ingrédients'!$R$12:$R$1195,Sommaire!I6)+SUMIFS('3. Module A Matière première'!Z$12:Z$45,'3. Module A Matière première'!$D$12:$D$45,Sommaire!$C$14,'3. Module A Matière première'!$I$12:$I$45,"tonnes")+(SUMIFS('3. Module A Matière première'!Z$12:Z$45,'3. Module A Matière première'!$D$12:$D$45,Sommaire!$C$14,'3. Module A Matière première'!$I$12:$I$45,"kg")/10^3)+(SUMIFS('3. Module A Matière première'!Z$12:Z$45,'3. Module A Matière première'!$D$12:$D$45,Sommaire!$C$14,'3. Module A Matière première'!$I$12:$I$45,"grams")/10^6)</f>
        <v>0</v>
      </c>
      <c r="J18" s="30">
        <f>SUMIFS('4. Module B Ingrédients'!$P$12:$P$1195,'4. Module B Ingrédients'!$D$12:$D$1195,Sommaire!$C$14,'4. Module B Ingrédients'!$M$12:$M$1195,Sommaire!$C18,'4. Module B Ingrédients'!$R$12:$R$1195,Sommaire!J6)+SUMIFS('3. Module A Matière première'!AA$12:AA$45,'3. Module A Matière première'!$D$12:$D$45,Sommaire!$C$14,'3. Module A Matière première'!$I$12:$I$45,"tonnes")+(SUMIFS('3. Module A Matière première'!AA$12:AA$45,'3. Module A Matière première'!$D$12:$D$45,Sommaire!$C$14,'3. Module A Matière première'!$I$12:$I$45,"kg")/10^3)+(SUMIFS('3. Module A Matière première'!AA$12:AA$45,'3. Module A Matière première'!$D$12:$D$45,Sommaire!$C$14,'3. Module A Matière première'!$I$12:$I$45,"grams")/10^6)</f>
        <v>0</v>
      </c>
      <c r="L18" s="21"/>
    </row>
    <row r="19" spans="1:12" ht="15.75" customHeight="1">
      <c r="A19" s="21"/>
      <c r="C19" s="28" t="s">
        <v>39</v>
      </c>
      <c r="D19" s="29">
        <f>SUM(E19:J19)</f>
        <v>0</v>
      </c>
      <c r="E19" s="30">
        <f>SUMIFS('4. Module B Ingrédients'!$P$12:$P$1195,'4. Module B Ingrédients'!$D$12:$D$1195,Sommaire!$C$14,'4. Module B Ingrédients'!$M$12:$M$1195,Sommaire!$C19,'4. Module B Ingrédients'!$R$12:$R$1195,Sommaire!E6)+SUMIFS('3. Module A Matière première'!AC$12:AC$45,'3. Module A Matière première'!$D$12:$D$45,Sommaire!$C$14,'3. Module A Matière première'!$I$12:$I$45,"tonnes")+(SUMIFS('3. Module A Matière première'!AC$12:AC$45,'3. Module A Matière première'!$D$12:$D$45,Sommaire!$C$14,'3. Module A Matière première'!$I$12:$I$45,"kg")/10^3)+(SUMIFS('3. Module A Matière première'!AC$12:AC$45,'3. Module A Matière première'!$D$12:$D$45,Sommaire!$C$14,'3. Module A Matière première'!$I$12:$I$45,"grams")/10^6)</f>
        <v>0</v>
      </c>
      <c r="F19" s="30">
        <f>SUMIFS('4. Module B Ingrédients'!$P$12:$P$1195,'4. Module B Ingrédients'!$D$12:$D$1195,Sommaire!$C$14,'4. Module B Ingrédients'!$M$12:$M$1195,Sommaire!$C19,'4. Module B Ingrédients'!$R$12:$R$1195,Sommaire!F6)+SUMIFS('3. Module A Matière première'!AD$12:AD$45,'3. Module A Matière première'!$D$12:$D$45,Sommaire!$C$14,'3. Module A Matière première'!$I$12:$I$45,"tonnes")+(SUMIFS('3. Module A Matière première'!AD$12:AD$45,'3. Module A Matière première'!$D$12:$D$45,Sommaire!$C$14,'3. Module A Matière première'!$I$12:$I$45,"kg")/10^3)+(SUMIFS('3. Module A Matière première'!AD$12:AD$45,'3. Module A Matière première'!$D$12:$D$45,Sommaire!$C$14,'3. Module A Matière première'!$I$12:$I$45,"grams")/10^6)</f>
        <v>0</v>
      </c>
      <c r="G19" s="30">
        <f>SUMIFS('4. Module B Ingrédients'!$P$12:$P$1195,'4. Module B Ingrédients'!$D$12:$D$1195,Sommaire!$C$14,'4. Module B Ingrédients'!$M$12:$M$1195,Sommaire!$C19,'4. Module B Ingrédients'!$R$12:$R$1195,Sommaire!G6)+SUMIFS('3. Module A Matière première'!AE$12:AE$45,'3. Module A Matière première'!$D$12:$D$45,Sommaire!$C$14,'3. Module A Matière première'!$I$12:$I$45,"tonnes")+(SUMIFS('3. Module A Matière première'!AE$12:AE$45,'3. Module A Matière première'!$D$12:$D$45,Sommaire!$C$14,'3. Module A Matière première'!$I$12:$I$45,"kg")/10^3)+(SUMIFS('3. Module A Matière première'!AE$12:AE$45,'3. Module A Matière première'!$D$12:$D$45,Sommaire!$C$14,'3. Module A Matière première'!$I$12:$I$45,"grams")/10^6)</f>
        <v>0</v>
      </c>
      <c r="H19" s="30">
        <f>SUMIFS('4. Module B Ingrédients'!$P$12:$P$1195,'4. Module B Ingrédients'!$D$12:$D$1195,Sommaire!$C$14,'4. Module B Ingrédients'!$M$12:$M$1195,Sommaire!$C19,'4. Module B Ingrédients'!$R$12:$R$1195,Sommaire!H6)+SUMIFS('3. Module A Matière première'!AF$12:AF$45,'3. Module A Matière première'!$D$12:$D$45,Sommaire!$C$14,'3. Module A Matière première'!$I$12:$I$45,"tonnes")+(SUMIFS('3. Module A Matière première'!AF$12:AF$45,'3. Module A Matière première'!$D$12:$D$45,Sommaire!$C$14,'3. Module A Matière première'!$I$12:$I$45,"kg")/10^3)+(SUMIFS('3. Module A Matière première'!AF$12:AF$45,'3. Module A Matière première'!$D$12:$D$45,Sommaire!$C$14,'3. Module A Matière première'!$I$12:$I$45,"grams")/10^6)</f>
        <v>0</v>
      </c>
      <c r="I19" s="30">
        <f>SUMIFS('4. Module B Ingrédients'!$P$12:$P$1195,'4. Module B Ingrédients'!$D$12:$D$1195,Sommaire!$C$14,'4. Module B Ingrédients'!$M$12:$M$1195,Sommaire!$C19,'4. Module B Ingrédients'!$R$12:$R$1195,Sommaire!I6)+SUMIFS('3. Module A Matière première'!AG$12:AG$45,'3. Module A Matière première'!$D$12:$D$45,Sommaire!$C$14,'3. Module A Matière première'!$I$12:$I$45,"tonnes")+(SUMIFS('3. Module A Matière première'!AG$12:AG$45,'3. Module A Matière première'!$D$12:$D$45,Sommaire!$C$14,'3. Module A Matière première'!$I$12:$I$45,"kg")/10^3)+(SUMIFS('3. Module A Matière première'!AG$12:AG$45,'3. Module A Matière première'!$D$12:$D$45,Sommaire!$C$14,'3. Module A Matière première'!$I$12:$I$45,"grams")/10^6)</f>
        <v>0</v>
      </c>
      <c r="J19" s="30">
        <f>SUMIFS('4. Module B Ingrédients'!$P$12:$P$1195,'4. Module B Ingrédients'!$D$12:$D$1195,Sommaire!$C$14,'4. Module B Ingrédients'!$M$12:$M$1195,Sommaire!$C19,'4. Module B Ingrédients'!$R$12:$R$1195,Sommaire!J6)+SUMIFS('3. Module A Matière première'!AH$12:AH$45,'3. Module A Matière première'!$D$12:$D$45,Sommaire!$C$14,'3. Module A Matière première'!$I$12:$I$45,"tonnes")+(SUMIFS('3. Module A Matière première'!AH$12:AH$45,'3. Module A Matière première'!$D$12:$D$45,Sommaire!$C$14,'3. Module A Matière première'!$I$12:$I$45,"kg")/10^3)+(SUMIFS('3. Module A Matière première'!AH$12:AH$45,'3. Module A Matière première'!$D$12:$D$45,Sommaire!$C$14,'3. Module A Matière première'!$I$12:$I$45,"grams")/10^6)</f>
        <v>0</v>
      </c>
      <c r="L19" s="21"/>
    </row>
    <row r="20" spans="1:12" ht="15.75" customHeight="1">
      <c r="A20" s="21"/>
      <c r="C20" s="31" t="s">
        <v>40</v>
      </c>
      <c r="D20" s="29">
        <f>SUM(E20:J20)</f>
        <v>0</v>
      </c>
      <c r="E20" s="30">
        <f>SUMIFS('4. Module B Ingrédients'!$P$12:$P$1195,'4. Module B Ingrédients'!$D$12:$D$1195,Sommaire!$C$14,'4. Module B Ingrédients'!$M$12:$M$1195,Sommaire!$C20,'4. Module B Ingrédients'!$R$12:$R$1195,Sommaire!E6)+SUMIFS('3. Module A Matière première'!AJ$12:AJ$45,'3. Module A Matière première'!$D$12:$D$45,Sommaire!$C$14,'3. Module A Matière première'!$I$12:$I$45,"tonnes")+(SUMIFS('3. Module A Matière première'!AJ$12:AJ$45,'3. Module A Matière première'!$D$12:$D$45,Sommaire!$C$14,'3. Module A Matière première'!$I$12:$I$45,"kg")/10^3)+(SUMIFS('3. Module A Matière première'!AJ$12:AJ$45,'3. Module A Matière première'!$D$12:$D$45,Sommaire!$C$14,'3. Module A Matière première'!$I$12:$I$45,"grams")/10^6)</f>
        <v>0</v>
      </c>
      <c r="F20" s="30">
        <f>SUMIFS('4. Module B Ingrédients'!$P$12:$P$1195,'4. Module B Ingrédients'!$D$12:$D$1195,Sommaire!$C$14,'4. Module B Ingrédients'!$M$12:$M$1195,Sommaire!$C20,'4. Module B Ingrédients'!$R$12:$R$1195,Sommaire!F6)+SUMIFS('3. Module A Matière première'!AK$12:AK$45,'3. Module A Matière première'!$D$12:$D$45,Sommaire!$C$14,'3. Module A Matière première'!$I$12:$I$45,"tonnes")+(SUMIFS('3. Module A Matière première'!AK$12:AK$45,'3. Module A Matière première'!$D$12:$D$45,Sommaire!$C$14,'3. Module A Matière première'!$I$12:$I$45,"kg")/10^3)+(SUMIFS('3. Module A Matière première'!AK$12:AK$45,'3. Module A Matière première'!$D$12:$D$45,Sommaire!$C$14,'3. Module A Matière première'!$I$12:$I$45,"grams")/10^6)</f>
        <v>0</v>
      </c>
      <c r="G20" s="30">
        <f>SUMIFS('4. Module B Ingrédients'!$P$12:$P$1195,'4. Module B Ingrédients'!$D$12:$D$1195,Sommaire!$C$14,'4. Module B Ingrédients'!$M$12:$M$1195,Sommaire!$C20,'4. Module B Ingrédients'!$R$12:$R$1195,Sommaire!G6)+SUMIFS('3. Module A Matière première'!AL$12:AL$45,'3. Module A Matière première'!$D$12:$D$45,Sommaire!$C$14,'3. Module A Matière première'!$I$12:$I$45,"tonnes")+(SUMIFS('3. Module A Matière première'!AL$12:AL$45,'3. Module A Matière première'!$D$12:$D$45,Sommaire!$C$14,'3. Module A Matière première'!$I$12:$I$45,"kg")/10^3)+(SUMIFS('3. Module A Matière première'!AL$12:AL$45,'3. Module A Matière première'!$D$12:$D$45,Sommaire!$C$14,'3. Module A Matière première'!$I$12:$I$45,"grams")/10^6)</f>
        <v>0</v>
      </c>
      <c r="H20" s="30">
        <f>SUMIFS('4. Module B Ingrédients'!$P$12:$P$1195,'4. Module B Ingrédients'!$D$12:$D$1195,Sommaire!$C$14,'4. Module B Ingrédients'!$M$12:$M$1195,Sommaire!$C20,'4. Module B Ingrédients'!$R$12:$R$1195,Sommaire!H6)+SUMIFS('3. Module A Matière première'!AM$12:AM$45,'3. Module A Matière première'!$D$12:$D$45,Sommaire!$C$14,'3. Module A Matière première'!$I$12:$I$45,"tonnes")+(SUMIFS('3. Module A Matière première'!AM$12:AM$45,'3. Module A Matière première'!$D$12:$D$45,Sommaire!$C$14,'3. Module A Matière première'!$I$12:$I$45,"kg")/10^3)+(SUMIFS('3. Module A Matière première'!AM$12:AM$45,'3. Module A Matière première'!$D$12:$D$45,Sommaire!$C$14,'3. Module A Matière première'!$I$12:$I$45,"grams")/10^6)</f>
        <v>0</v>
      </c>
      <c r="I20" s="30">
        <f>SUMIFS('4. Module B Ingrédients'!$P$12:$P$1195,'4. Module B Ingrédients'!$D$12:$D$1195,Sommaire!$C$14,'4. Module B Ingrédients'!$M$12:$M$1195,Sommaire!$C20,'4. Module B Ingrédients'!$R$12:$R$1195,Sommaire!I6)+SUMIFS('3. Module A Matière première'!AN$12:AN$45,'3. Module A Matière première'!$D$12:$D$45,Sommaire!$C$14,'3. Module A Matière première'!$I$12:$I$45,"tonnes")+(SUMIFS('3. Module A Matière première'!AN$12:AN$45,'3. Module A Matière première'!$D$12:$D$45,Sommaire!$C$14,'3. Module A Matière première'!$I$12:$I$45,"kg")/10^3)+(SUMIFS('3. Module A Matière première'!AN$12:AN$45,'3. Module A Matière première'!$D$12:$D$45,Sommaire!$C$14,'3. Module A Matière première'!$I$12:$I$45,"grams")/10^6)</f>
        <v>0</v>
      </c>
      <c r="J20" s="30">
        <f>SUMIFS('4. Module B Ingrédients'!$P$12:$P$1195,'4. Module B Ingrédients'!$D$12:$D$1195,Sommaire!$C$14,'4. Module B Ingrédients'!$M$12:$M$1195,Sommaire!$C20,'4. Module B Ingrédients'!$R$12:$R$1195,Sommaire!J6)+SUMIFS('3. Module A Matière première'!AO$12:AO$45,'3. Module A Matière première'!$D$12:$D$45,Sommaire!$C$14,'3. Module A Matière première'!$I$12:$I$45,"tonnes")+(SUMIFS('3. Module A Matière première'!AO$12:AO$45,'3. Module A Matière première'!$D$12:$D$45,Sommaire!$C$14,'3. Module A Matière première'!$I$12:$I$45,"kg")/10^3)+(SUMIFS('3. Module A Matière première'!AO$12:AO$45,'3. Module A Matière première'!$D$12:$D$45,Sommaire!$C$14,'3. Module A Matière première'!$I$12:$I$45,"grams")/10^6)</f>
        <v>0</v>
      </c>
      <c r="L20" s="21"/>
    </row>
    <row r="21" spans="1:12" ht="15.75" customHeight="1">
      <c r="A21" s="21"/>
      <c r="C21" s="31" t="s">
        <v>41</v>
      </c>
      <c r="D21" s="29">
        <f>SUM(E21:J21)</f>
        <v>0</v>
      </c>
      <c r="E21" s="30">
        <f>SUMIFS('4. Module B Ingrédients'!$P$12:$P$1195,'4. Module B Ingrédients'!$D$12:$D$1195,Sommaire!$C$14,'4. Module B Ingrédients'!$M$12:$M$1195,Sommaire!$C21,'4. Module B Ingrédients'!$R$12:$R$1195,Sommaire!E6)+SUMIFS('3. Module A Matière première'!AQ$12:AQ$45,'3. Module A Matière première'!$D$12:$D$45,Sommaire!$C$14,'3. Module A Matière première'!$I$12:$I$45,"tonnes")+(SUMIFS('3. Module A Matière première'!AQ$12:AQ$45,'3. Module A Matière première'!$D$12:$D$45,Sommaire!$C$14,'3. Module A Matière première'!$I$12:$I$45,"kg")/10^3)+(SUMIFS('3. Module A Matière première'!AQ$12:AQ$45,'3. Module A Matière première'!$D$12:$D$45,Sommaire!$C$14,'3. Module A Matière première'!$I$12:$I$45,"grams")/10^6)</f>
        <v>0</v>
      </c>
      <c r="F21" s="30">
        <f>SUMIFS('4. Module B Ingrédients'!$P$12:$P$1195,'4. Module B Ingrédients'!$D$12:$D$1195,Sommaire!$C$14,'4. Module B Ingrédients'!$M$12:$M$1195,Sommaire!$C21,'4. Module B Ingrédients'!$R$12:$R$1195,Sommaire!F6)+SUMIFS('3. Module A Matière première'!AR$12:AR$45,'3. Module A Matière première'!$D$12:$D$45,Sommaire!$C$14,'3. Module A Matière première'!$I$12:$I$45,"tonnes")+(SUMIFS('3. Module A Matière première'!AR$12:AR$45,'3. Module A Matière première'!$D$12:$D$45,Sommaire!$C$14,'3. Module A Matière première'!$I$12:$I$45,"kg")/10^3)+(SUMIFS('3. Module A Matière première'!AR$12:AR$45,'3. Module A Matière première'!$D$12:$D$45,Sommaire!$C$14,'3. Module A Matière première'!$I$12:$I$45,"grams")/10^6)</f>
        <v>0</v>
      </c>
      <c r="G21" s="30">
        <f>SUMIFS('4. Module B Ingrédients'!$P$12:$P$1195,'4. Module B Ingrédients'!$D$12:$D$1195,Sommaire!$C$14,'4. Module B Ingrédients'!$M$12:$M$1195,Sommaire!$C21,'4. Module B Ingrédients'!$R$12:$R$1195,Sommaire!G6)+SUMIFS('3. Module A Matière première'!AS$12:AS$45,'3. Module A Matière première'!$D$12:$D$45,Sommaire!$C$14,'3. Module A Matière première'!$I$12:$I$45,"tonnes")+(SUMIFS('3. Module A Matière première'!AS$12:AS$45,'3. Module A Matière première'!$D$12:$D$45,Sommaire!$C$14,'3. Module A Matière première'!$I$12:$I$45,"kg")/10^3)+(SUMIFS('3. Module A Matière première'!AS$12:AS$45,'3. Module A Matière première'!$D$12:$D$45,Sommaire!$C$14,'3. Module A Matière première'!$I$12:$I$45,"grams")/10^6)</f>
        <v>0</v>
      </c>
      <c r="H21" s="30">
        <f>SUMIFS('4. Module B Ingrédients'!$P$12:$P$1195,'4. Module B Ingrédients'!$D$12:$D$1195,Sommaire!$C$14,'4. Module B Ingrédients'!$M$12:$M$1195,Sommaire!$C21,'4. Module B Ingrédients'!$R$12:$R$1195,Sommaire!H6)+SUMIFS('3. Module A Matière première'!AT$12:AT$45,'3. Module A Matière première'!$D$12:$D$45,Sommaire!$C$14,'3. Module A Matière première'!$I$12:$I$45,"tonnes")+(SUMIFS('3. Module A Matière première'!AT$12:AT$45,'3. Module A Matière première'!$D$12:$D$45,Sommaire!$C$14,'3. Module A Matière première'!$I$12:$I$45,"kg")/10^3)+(SUMIFS('3. Module A Matière première'!AT$12:AT$45,'3. Module A Matière première'!$D$12:$D$45,Sommaire!$C$14,'3. Module A Matière première'!$I$12:$I$45,"grams")/10^6)</f>
        <v>0</v>
      </c>
      <c r="I21" s="30">
        <f>SUMIFS('4. Module B Ingrédients'!$P$12:$P$1195,'4. Module B Ingrédients'!$D$12:$D$1195,Sommaire!$C$14,'4. Module B Ingrédients'!$M$12:$M$1195,Sommaire!$C21,'4. Module B Ingrédients'!$R$12:$R$1195,Sommaire!I6)+SUMIFS('3. Module A Matière première'!AU$12:AU$45,'3. Module A Matière première'!$D$12:$D$45,Sommaire!$C$14,'3. Module A Matière première'!$I$12:$I$45,"tonnes")+(SUMIFS('3. Module A Matière première'!AU$12:AU$45,'3. Module A Matière première'!$D$12:$D$45,Sommaire!$C$14,'3. Module A Matière première'!$I$12:$I$45,"kg")/10^3)+(SUMIFS('3. Module A Matière première'!AU$12:AU$45,'3. Module A Matière première'!$D$12:$D$45,Sommaire!$C$14,'3. Module A Matière première'!$I$12:$I$45,"grams")/10^6)</f>
        <v>0</v>
      </c>
      <c r="J21" s="30">
        <f>SUMIFS('4. Module B Ingrédients'!$P$12:$P$1195,'4. Module B Ingrédients'!$D$12:$D$1195,Sommaire!$C$14,'4. Module B Ingrédients'!$M$12:$M$1195,Sommaire!$C21,'4. Module B Ingrédients'!$R$12:$R$1195,Sommaire!J6)+SUMIFS('3. Module A Matière première'!AV$12:AV$45,'3. Module A Matière première'!$D$12:$D$45,Sommaire!$C$14,'3. Module A Matière première'!$I$12:$I$45,"tonnes")+(SUMIFS('3. Module A Matière première'!AV$12:AV$45,'3. Module A Matière première'!$D$12:$D$45,Sommaire!$C$14,'3. Module A Matière première'!$I$12:$I$45,"kg")/10^3)+(SUMIFS('3. Module A Matière première'!AV$12:AV$45,'3. Module A Matière première'!$D$12:$D$45,Sommaire!$C$14,'3. Module A Matière première'!$I$12:$I$45,"grams")/10^6)</f>
        <v>0</v>
      </c>
      <c r="L21" s="21"/>
    </row>
    <row r="22" spans="1:12" ht="15" customHeight="1">
      <c r="A22" s="21"/>
      <c r="C22" s="32" t="s">
        <v>42</v>
      </c>
      <c r="D22" s="33">
        <f t="shared" ref="D22:J22" si="1">SUM(D17:D21)</f>
        <v>0</v>
      </c>
      <c r="E22" s="33">
        <f t="shared" si="1"/>
        <v>0</v>
      </c>
      <c r="F22" s="33">
        <f t="shared" si="1"/>
        <v>0</v>
      </c>
      <c r="G22" s="33">
        <f t="shared" si="1"/>
        <v>0</v>
      </c>
      <c r="H22" s="33">
        <f t="shared" si="1"/>
        <v>0</v>
      </c>
      <c r="I22" s="33">
        <f t="shared" si="1"/>
        <v>0</v>
      </c>
      <c r="J22" s="33">
        <f t="shared" si="1"/>
        <v>0</v>
      </c>
      <c r="L22" s="21"/>
    </row>
    <row r="23" spans="1:12" ht="29" customHeight="1">
      <c r="A23" s="21"/>
      <c r="L23" s="21"/>
    </row>
    <row r="24" spans="1:12" ht="20.5" customHeight="1">
      <c r="A24" s="21"/>
      <c r="C24" s="35" t="s">
        <v>45</v>
      </c>
      <c r="L24" s="21"/>
    </row>
    <row r="25" spans="1:12" ht="15.75" customHeight="1">
      <c r="A25" s="21"/>
      <c r="L25" s="21"/>
    </row>
    <row r="26" spans="1:12" ht="15.75" customHeight="1">
      <c r="A26" s="21"/>
      <c r="C26" s="24" t="s">
        <v>29</v>
      </c>
      <c r="D26" s="25" t="s">
        <v>30</v>
      </c>
      <c r="E26" s="27" t="s">
        <v>31</v>
      </c>
      <c r="F26" s="26" t="s">
        <v>32</v>
      </c>
      <c r="G26" s="26" t="s">
        <v>33</v>
      </c>
      <c r="H26" s="26" t="s">
        <v>34</v>
      </c>
      <c r="I26" s="27" t="s">
        <v>35</v>
      </c>
      <c r="J26" s="26" t="s">
        <v>36</v>
      </c>
      <c r="L26" s="21"/>
    </row>
    <row r="27" spans="1:12" ht="15.75" customHeight="1">
      <c r="A27" s="21"/>
      <c r="C27" s="28" t="s">
        <v>37</v>
      </c>
      <c r="D27" s="29">
        <f>SUM(E27:J27)</f>
        <v>0</v>
      </c>
      <c r="E27" s="30">
        <f>SUMIFS('4. Module B Ingrédients'!$P$12:$P$1195,'4. Module B Ingrédients'!$D$12:$D$1195,Sommaire!$C$24,'4. Module B Ingrédients'!$M$12:$M$1195,Sommaire!$C27,'4. Module B Ingrédients'!$R$12:$R$1195,Sommaire!E6)+SUMIFS('3. Module A Matière première'!O$12:O$45,'3. Module A Matière première'!$D$12:$D$45,Sommaire!$C$24,'3. Module A Matière première'!$I$12:$I$45,"tonnes")+(SUMIFS('3. Module A Matière première'!O$12:O$45,'3. Module A Matière première'!$D$12:$D$45,Sommaire!$C$24,'3. Module A Matière première'!$I$12:$I$45,"kg")/10^3)+(SUMIFS('3. Module A Matière première'!O$12:O$45,'3. Module A Matière première'!$D$12:$D$45,Sommaire!$C$24,'3. Module A Matière première'!$I$12:$I$45,"grams")/10^6)</f>
        <v>0</v>
      </c>
      <c r="F27" s="30">
        <f>SUMIFS('4. Module B Ingrédients'!$P$12:$P$1195,'4. Module B Ingrédients'!$D$12:$D$1195,Sommaire!$C$24,'4. Module B Ingrédients'!$M$12:$M$1195,Sommaire!$C27,'4. Module B Ingrédients'!$R$12:$R$1195,Sommaire!F6)+SUMIFS('3. Module A Matière première'!P$12:P$45,'3. Module A Matière première'!$D$12:$D$45,Sommaire!$C$24,'3. Module A Matière première'!$I$12:$I$45,"tonnes")+(SUMIFS('3. Module A Matière première'!P$12:P$45,'3. Module A Matière première'!$D$12:$D$45,Sommaire!$C$24,'3. Module A Matière première'!$I$12:$I$45,"kg")/10^3)+(SUMIFS('3. Module A Matière première'!P$12:P$45,'3. Module A Matière première'!$D$12:$D$45,Sommaire!$C$24,'3. Module A Matière première'!$I$12:$I$45,"grams")/10^6)</f>
        <v>0</v>
      </c>
      <c r="G27" s="30">
        <f>SUMIFS('4. Module B Ingrédients'!$P$12:$P$1195,'4. Module B Ingrédients'!$D$12:$D$1195,Sommaire!$C$24,'4. Module B Ingrédients'!$M$12:$M$1195,Sommaire!$C27,'4. Module B Ingrédients'!$R$12:$R$1195,Sommaire!G6)+SUMIFS('3. Module A Matière première'!Q$12:Q$45,'3. Module A Matière première'!$D$12:$D$45,Sommaire!$C$24,'3. Module A Matière première'!$I$12:$I$45,"tonnes")+(SUMIFS('3. Module A Matière première'!Q$12:Q$45,'3. Module A Matière première'!$D$12:$D$45,Sommaire!$C$24,'3. Module A Matière première'!$I$12:$I$45,"kg")/10^3)+(SUMIFS('3. Module A Matière première'!Q$12:Q$45,'3. Module A Matière première'!$D$12:$D$45,Sommaire!$C$24,'3. Module A Matière première'!$I$12:$I$45,"grams")/10^6)</f>
        <v>0</v>
      </c>
      <c r="H27" s="30">
        <f>SUMIFS('4. Module B Ingrédients'!$P$12:$P$1195,'4. Module B Ingrédients'!$D$12:$D$1195,Sommaire!$C$24,'4. Module B Ingrédients'!$M$12:$M$1195,Sommaire!$C27,'4. Module B Ingrédients'!$R$12:$R$1195,Sommaire!H6)+SUMIFS('3. Module A Matière première'!R$12:R$45,'3. Module A Matière première'!$D$12:$D$45,Sommaire!$C$24,'3. Module A Matière première'!$I$12:$I$45,"tonnes")+(SUMIFS('3. Module A Matière première'!R$12:R$45,'3. Module A Matière première'!$D$12:$D$45,Sommaire!$C$24,'3. Module A Matière première'!$I$12:$I$45,"kg")/10^3)+(SUMIFS('3. Module A Matière première'!R$12:R$45,'3. Module A Matière première'!$D$12:$D$45,Sommaire!$C$24,'3. Module A Matière première'!$I$12:$I$45,"grams")/10^6)</f>
        <v>0</v>
      </c>
      <c r="I27" s="30">
        <f>SUMIFS('4. Module B Ingrédients'!$P$12:$P$1195,'4. Module B Ingrédients'!$D$12:$D$1195,Sommaire!$C$24,'4. Module B Ingrédients'!$M$12:$M$1195,Sommaire!$C27,'4. Module B Ingrédients'!$R$12:$R$1195,Sommaire!I6)+SUMIFS('3. Module A Matière première'!S$12:S$45,'3. Module A Matière première'!$D$12:$D$45,Sommaire!$C$24,'3. Module A Matière première'!$I$12:$I$45,"tonnes")+(SUMIFS('3. Module A Matière première'!S$12:S$45,'3. Module A Matière première'!$D$12:$D$45,Sommaire!$C$24,'3. Module A Matière première'!$I$12:$I$45,"kg")/10^3)+(SUMIFS('3. Module A Matière première'!S$12:S$45,'3. Module A Matière première'!$D$12:$D$45,Sommaire!$C$24,'3. Module A Matière première'!$I$12:$I$45,"grams")/10^6)</f>
        <v>0</v>
      </c>
      <c r="J27" s="30">
        <f>SUMIFS('4. Module B Ingrédients'!$P$12:$P$1195,'4. Module B Ingrédients'!$D$12:$D$1195,Sommaire!$C$24,'4. Module B Ingrédients'!$M$12:$M$1195,Sommaire!$C27,'4. Module B Ingrédients'!$R$12:$R$1195,Sommaire!J6)+SUMIFS('3. Module A Matière première'!T$12:T$45,'3. Module A Matière première'!$D$12:$D$45,Sommaire!$C$24,'3. Module A Matière première'!$I$12:$I$45,"tonnes")+(SUMIFS('3. Module A Matière première'!T$12:T$45,'3. Module A Matière première'!$D$12:$D$45,Sommaire!$C$24,'3. Module A Matière première'!$I$12:$I$45,"kg")/10^3)+(SUMIFS('3. Module A Matière première'!T$12:T$45,'3. Module A Matière première'!$D$12:$D$45,Sommaire!$C$24,'3. Module A Matière première'!$I$12:$I$45,"grams")/10^6)</f>
        <v>0</v>
      </c>
      <c r="L27" s="21"/>
    </row>
    <row r="28" spans="1:12" ht="15.75" customHeight="1">
      <c r="A28" s="21"/>
      <c r="C28" s="28" t="s">
        <v>38</v>
      </c>
      <c r="D28" s="29">
        <f>SUM(E28:J28)</f>
        <v>0</v>
      </c>
      <c r="E28" s="30">
        <f>SUMIFS('4. Module B Ingrédients'!$P$12:$P$1195,'4. Module B Ingrédients'!$D$12:$D$1195,Sommaire!$C$24,'4. Module B Ingrédients'!$M$12:$M$1195,Sommaire!$C28,'4. Module B Ingrédients'!$R$12:$R$1195,Sommaire!E6)+SUMIFS('3. Module A Matière première'!V$12:V$45,'3. Module A Matière première'!$D$12:$D$45,Sommaire!$C$24,'3. Module A Matière première'!$I$12:$I$45,"tonnes")+(SUMIFS('3. Module A Matière première'!V$12:V$45,'3. Module A Matière première'!$D$12:$D$45,Sommaire!$C$24,'3. Module A Matière première'!$I$12:$I$45,"kg")/10^3)+(SUMIFS('3. Module A Matière première'!V$12:V$45,'3. Module A Matière première'!$D$12:$D$45,Sommaire!$C$24,'3. Module A Matière première'!$I$12:$I$45,"grams")/10^6)</f>
        <v>0</v>
      </c>
      <c r="F28" s="30">
        <f>SUMIFS('4. Module B Ingrédients'!$P$12:$P$1195,'4. Module B Ingrédients'!$D$12:$D$1195,Sommaire!$C$24,'4. Module B Ingrédients'!$M$12:$M$1195,Sommaire!$C28,'4. Module B Ingrédients'!$R$12:$R$1195,Sommaire!F6)+SUMIFS('3. Module A Matière première'!W$12:W$45,'3. Module A Matière première'!$D$12:$D$45,Sommaire!$C$24,'3. Module A Matière première'!$I$12:$I$45,"tonnes")+(SUMIFS('3. Module A Matière première'!W$12:W$45,'3. Module A Matière première'!$D$12:$D$45,Sommaire!$C$24,'3. Module A Matière première'!$I$12:$I$45,"kg")/10^3)+(SUMIFS('3. Module A Matière première'!W$12:W$45,'3. Module A Matière première'!$D$12:$D$45,Sommaire!$C$24,'3. Module A Matière première'!$I$12:$I$45,"grams")/10^6)</f>
        <v>0</v>
      </c>
      <c r="G28" s="30">
        <f>SUMIFS('4. Module B Ingrédients'!$P$12:$P$1195,'4. Module B Ingrédients'!$D$12:$D$1195,Sommaire!$C$24,'4. Module B Ingrédients'!$M$12:$M$1195,Sommaire!$C28,'4. Module B Ingrédients'!$R$12:$R$1195,Sommaire!G6)+SUMIFS('3. Module A Matière première'!X$12:X$45,'3. Module A Matière première'!$D$12:$D$45,Sommaire!$C$24,'3. Module A Matière première'!$I$12:$I$45,"tonnes")+(SUMIFS('3. Module A Matière première'!X$12:X$45,'3. Module A Matière première'!$D$12:$D$45,Sommaire!$C$24,'3. Module A Matière première'!$I$12:$I$45,"kg")/10^3)+(SUMIFS('3. Module A Matière première'!X$12:X$45,'3. Module A Matière première'!$D$12:$D$45,Sommaire!$C$24,'3. Module A Matière première'!$I$12:$I$45,"grams")/10^6)</f>
        <v>0</v>
      </c>
      <c r="H28" s="30">
        <f>SUMIFS('4. Module B Ingrédients'!$P$12:$P$1195,'4. Module B Ingrédients'!$D$12:$D$1195,Sommaire!$C$24,'4. Module B Ingrédients'!$M$12:$M$1195,Sommaire!$C28,'4. Module B Ingrédients'!$R$12:$R$1195,Sommaire!H6)+SUMIFS('3. Module A Matière première'!Y$12:Y$45,'3. Module A Matière première'!$D$12:$D$45,Sommaire!$C$24,'3. Module A Matière première'!$I$12:$I$45,"tonnes")+(SUMIFS('3. Module A Matière première'!Y$12:Y$45,'3. Module A Matière première'!$D$12:$D$45,Sommaire!$C$24,'3. Module A Matière première'!$I$12:$I$45,"kg")/10^3)+(SUMIFS('3. Module A Matière première'!Y$12:Y$45,'3. Module A Matière première'!$D$12:$D$45,Sommaire!$C$24,'3. Module A Matière première'!$I$12:$I$45,"grams")/10^6)</f>
        <v>0</v>
      </c>
      <c r="I28" s="30">
        <f>SUMIFS('4. Module B Ingrédients'!$P$12:$P$1195,'4. Module B Ingrédients'!$D$12:$D$1195,Sommaire!$C$24,'4. Module B Ingrédients'!$M$12:$M$1195,Sommaire!$C28,'4. Module B Ingrédients'!$R$12:$R$1195,Sommaire!I6)+SUMIFS('3. Module A Matière première'!Z$12:Z$45,'3. Module A Matière première'!$D$12:$D$45,Sommaire!$C$24,'3. Module A Matière première'!$I$12:$I$45,"tonnes")+(SUMIFS('3. Module A Matière première'!Z$12:Z$45,'3. Module A Matière première'!$D$12:$D$45,Sommaire!$C$24,'3. Module A Matière première'!$I$12:$I$45,"kg")/10^3)+(SUMIFS('3. Module A Matière première'!Z$12:Z$45,'3. Module A Matière première'!$D$12:$D$45,Sommaire!$C$24,'3. Module A Matière première'!$I$12:$I$45,"grams")/10^6)</f>
        <v>0</v>
      </c>
      <c r="J28" s="30">
        <f>SUMIFS('4. Module B Ingrédients'!$P$12:$P$1195,'4. Module B Ingrédients'!$D$12:$D$1195,Sommaire!$C$24,'4. Module B Ingrédients'!$M$12:$M$1195,Sommaire!$C28,'4. Module B Ingrédients'!$R$12:$R$1195,Sommaire!J6)+SUMIFS('3. Module A Matière première'!AA$12:AA$45,'3. Module A Matière première'!$D$12:$D$45,Sommaire!$C$24,'3. Module A Matière première'!$I$12:$I$45,"tonnes")+(SUMIFS('3. Module A Matière première'!AA$12:AA$45,'3. Module A Matière première'!$D$12:$D$45,Sommaire!$C$24,'3. Module A Matière première'!$I$12:$I$45,"kg")/10^3)+(SUMIFS('3. Module A Matière première'!AA$12:AA$45,'3. Module A Matière première'!$D$12:$D$45,Sommaire!$C$24,'3. Module A Matière première'!$I$12:$I$45,"grams")/10^6)</f>
        <v>0</v>
      </c>
      <c r="L28" s="21"/>
    </row>
    <row r="29" spans="1:12" ht="15.75" customHeight="1">
      <c r="A29" s="21"/>
      <c r="C29" s="28" t="s">
        <v>39</v>
      </c>
      <c r="D29" s="29">
        <f>SUM(E29:J29)</f>
        <v>0</v>
      </c>
      <c r="E29" s="30">
        <f>SUMIFS('4. Module B Ingrédients'!$P$12:$P$1195,'4. Module B Ingrédients'!$D$12:$D$1195,Sommaire!$C$24,'4. Module B Ingrédients'!$M$12:$M$1195,Sommaire!$C29,'4. Module B Ingrédients'!$R$12:$R$1195,Sommaire!E6)+SUMIFS('3. Module A Matière première'!AC$12:AC$45,'3. Module A Matière première'!$D$12:$D$45,Sommaire!$C$24,'3. Module A Matière première'!$I$12:$I$45,"tonnes")+(SUMIFS('3. Module A Matière première'!AC$12:AC$45,'3. Module A Matière première'!$D$12:$D$45,Sommaire!$C$24,'3. Module A Matière première'!$I$12:$I$45,"kg")/10^3)+(SUMIFS('3. Module A Matière première'!AC$12:AC$45,'3. Module A Matière première'!$D$12:$D$45,Sommaire!$C$24,'3. Module A Matière première'!$I$12:$I$45,"grams")/10^6)</f>
        <v>0</v>
      </c>
      <c r="F29" s="30">
        <f>SUMIFS('4. Module B Ingrédients'!$P$12:$P$1195,'4. Module B Ingrédients'!$D$12:$D$1195,Sommaire!$C$24,'4. Module B Ingrédients'!$M$12:$M$1195,Sommaire!$C29,'4. Module B Ingrédients'!$R$12:$R$1195,Sommaire!F6)+SUMIFS('3. Module A Matière première'!AD$12:AD$45,'3. Module A Matière première'!$D$12:$D$45,Sommaire!$C$24,'3. Module A Matière première'!$I$12:$I$45,"tonnes")+(SUMIFS('3. Module A Matière première'!AD$12:AD$45,'3. Module A Matière première'!$D$12:$D$45,Sommaire!$C$24,'3. Module A Matière première'!$I$12:$I$45,"kg")/10^3)+(SUMIFS('3. Module A Matière première'!AD$12:AD$45,'3. Module A Matière première'!$D$12:$D$45,Sommaire!$C$24,'3. Module A Matière première'!$I$12:$I$45,"grams")/10^6)</f>
        <v>0</v>
      </c>
      <c r="G29" s="30">
        <f>SUMIFS('4. Module B Ingrédients'!$P$12:$P$1195,'4. Module B Ingrédients'!$D$12:$D$1195,Sommaire!$C$24,'4. Module B Ingrédients'!$M$12:$M$1195,Sommaire!$C29,'4. Module B Ingrédients'!$R$12:$R$1195,Sommaire!G6)+SUMIFS('3. Module A Matière première'!AE$12:AE$45,'3. Module A Matière première'!$D$12:$D$45,Sommaire!$C$24,'3. Module A Matière première'!$I$12:$I$45,"tonnes")+(SUMIFS('3. Module A Matière première'!AE$12:AE$45,'3. Module A Matière première'!$D$12:$D$45,Sommaire!$C$24,'3. Module A Matière première'!$I$12:$I$45,"kg")/10^3)+(SUMIFS('3. Module A Matière première'!AE$12:AE$45,'3. Module A Matière première'!$D$12:$D$45,Sommaire!$C$24,'3. Module A Matière première'!$I$12:$I$45,"grams")/10^6)</f>
        <v>0</v>
      </c>
      <c r="H29" s="30">
        <f>SUMIFS('4. Module B Ingrédients'!$P$12:$P$1195,'4. Module B Ingrédients'!$D$12:$D$1195,Sommaire!$C$24,'4. Module B Ingrédients'!$M$12:$M$1195,Sommaire!$C29,'4. Module B Ingrédients'!$R$12:$R$1195,Sommaire!H6)+SUMIFS('3. Module A Matière première'!AF$12:AF$45,'3. Module A Matière première'!$D$12:$D$45,Sommaire!$C$24,'3. Module A Matière première'!$I$12:$I$45,"tonnes")+(SUMIFS('3. Module A Matière première'!AF$12:AF$45,'3. Module A Matière première'!$D$12:$D$45,Sommaire!$C$24,'3. Module A Matière première'!$I$12:$I$45,"kg")/10^3)+(SUMIFS('3. Module A Matière première'!AF$12:AF$45,'3. Module A Matière première'!$D$12:$D$45,Sommaire!$C$24,'3. Module A Matière première'!$I$12:$I$45,"grams")/10^6)</f>
        <v>0</v>
      </c>
      <c r="I29" s="30">
        <f>SUMIFS('4. Module B Ingrédients'!$P$12:$P$1195,'4. Module B Ingrédients'!$D$12:$D$1195,Sommaire!$C$24,'4. Module B Ingrédients'!$M$12:$M$1195,Sommaire!$C29,'4. Module B Ingrédients'!$R$12:$R$1195,Sommaire!I6)+SUMIFS('3. Module A Matière première'!AG$12:AG$45,'3. Module A Matière première'!$D$12:$D$45,Sommaire!$C$24,'3. Module A Matière première'!$I$12:$I$45,"tonnes")+(SUMIFS('3. Module A Matière première'!AG$12:AG$45,'3. Module A Matière première'!$D$12:$D$45,Sommaire!$C$24,'3. Module A Matière première'!$I$12:$I$45,"kg")/10^3)+(SUMIFS('3. Module A Matière première'!AG$12:AG$45,'3. Module A Matière première'!$D$12:$D$45,Sommaire!$C$24,'3. Module A Matière première'!$I$12:$I$45,"grams")/10^6)</f>
        <v>0</v>
      </c>
      <c r="J29" s="30">
        <f>SUMIFS('4. Module B Ingrédients'!$P$12:$P$1195,'4. Module B Ingrédients'!$D$12:$D$1195,Sommaire!$C$24,'4. Module B Ingrédients'!$M$12:$M$1195,Sommaire!$C29,'4. Module B Ingrédients'!$R$12:$R$1195,Sommaire!J6)+SUMIFS('3. Module A Matière première'!AH$12:AH$45,'3. Module A Matière première'!$D$12:$D$45,Sommaire!$C$24,'3. Module A Matière première'!$I$12:$I$45,"tonnes")+(SUMIFS('3. Module A Matière première'!AH$12:AH$45,'3. Module A Matière première'!$D$12:$D$45,Sommaire!$C$24,'3. Module A Matière première'!$I$12:$I$45,"kg")/10^3)+(SUMIFS('3. Module A Matière première'!AH$12:AH$45,'3. Module A Matière première'!$D$12:$D$45,Sommaire!$C$24,'3. Module A Matière première'!$I$12:$I$45,"grams")/10^6)</f>
        <v>0</v>
      </c>
      <c r="L29" s="21"/>
    </row>
    <row r="30" spans="1:12" ht="15.75" customHeight="1">
      <c r="A30" s="21"/>
      <c r="C30" s="31" t="s">
        <v>40</v>
      </c>
      <c r="D30" s="29">
        <f>SUM(E30:J30)</f>
        <v>0</v>
      </c>
      <c r="E30" s="30">
        <f>SUMIFS('4. Module B Ingrédients'!$P$12:$P$1195,'4. Module B Ingrédients'!$D$12:$D$1195,Sommaire!$C$24,'4. Module B Ingrédients'!$M$12:$M$1195,Sommaire!$C30,'4. Module B Ingrédients'!$R$12:$R$1195,Sommaire!E6)+SUMIFS('3. Module A Matière première'!AJ$12:AJ$45,'3. Module A Matière première'!$D$12:$D$45,Sommaire!$C$24,'3. Module A Matière première'!$I$12:$I$45,"tonnes")+(SUMIFS('3. Module A Matière première'!AJ$12:AJ$45,'3. Module A Matière première'!$D$12:$D$45,Sommaire!$C$24,'3. Module A Matière première'!$I$12:$I$45,"kg")/10^3)+(SUMIFS('3. Module A Matière première'!AJ$12:AJ$45,'3. Module A Matière première'!$D$12:$D$45,Sommaire!$C$24,'3. Module A Matière première'!$I$12:$I$45,"grams")/10^6)</f>
        <v>0</v>
      </c>
      <c r="F30" s="30">
        <f>SUMIFS('4. Module B Ingrédients'!$P$12:$P$1195,'4. Module B Ingrédients'!$D$12:$D$1195,Sommaire!$C$24,'4. Module B Ingrédients'!$M$12:$M$1195,Sommaire!$C30,'4. Module B Ingrédients'!$R$12:$R$1195,Sommaire!F6)+SUMIFS('3. Module A Matière première'!AK$12:AK$45,'3. Module A Matière première'!$D$12:$D$45,Sommaire!$C$24,'3. Module A Matière première'!$I$12:$I$45,"tonnes")+(SUMIFS('3. Module A Matière première'!AK$12:AK$45,'3. Module A Matière première'!$D$12:$D$45,Sommaire!$C$24,'3. Module A Matière première'!$I$12:$I$45,"kg")/10^3)+(SUMIFS('3. Module A Matière première'!AK$12:AK$45,'3. Module A Matière première'!$D$12:$D$45,Sommaire!$C$24,'3. Module A Matière première'!$I$12:$I$45,"grams")/10^6)</f>
        <v>0</v>
      </c>
      <c r="G30" s="30">
        <f>SUMIFS('4. Module B Ingrédients'!$P$12:$P$1195,'4. Module B Ingrédients'!$D$12:$D$1195,Sommaire!$C$24,'4. Module B Ingrédients'!$M$12:$M$1195,Sommaire!$C30,'4. Module B Ingrédients'!$R$12:$R$1195,Sommaire!G6)+SUMIFS('3. Module A Matière première'!AL$12:AL$45,'3. Module A Matière première'!$D$12:$D$45,Sommaire!$C$24,'3. Module A Matière première'!$I$12:$I$45,"tonnes")+(SUMIFS('3. Module A Matière première'!AL$12:AL$45,'3. Module A Matière première'!$D$12:$D$45,Sommaire!$C$24,'3. Module A Matière première'!$I$12:$I$45,"kg")/10^3)+(SUMIFS('3. Module A Matière première'!AL$12:AL$45,'3. Module A Matière première'!$D$12:$D$45,Sommaire!$C$24,'3. Module A Matière première'!$I$12:$I$45,"grams")/10^6)</f>
        <v>0</v>
      </c>
      <c r="H30" s="30">
        <f>SUMIFS('4. Module B Ingrédients'!$P$12:$P$1195,'4. Module B Ingrédients'!$D$12:$D$1195,Sommaire!$C$24,'4. Module B Ingrédients'!$M$12:$M$1195,Sommaire!$C30,'4. Module B Ingrédients'!$R$12:$R$1195,Sommaire!H6)+SUMIFS('3. Module A Matière première'!AM$12:AM$45,'3. Module A Matière première'!$D$12:$D$45,Sommaire!$C$24,'3. Module A Matière première'!$I$12:$I$45,"tonnes")+(SUMIFS('3. Module A Matière première'!AM$12:AM$45,'3. Module A Matière première'!$D$12:$D$45,Sommaire!$C$24,'3. Module A Matière première'!$I$12:$I$45,"kg")/10^3)+(SUMIFS('3. Module A Matière première'!AM$12:AM$45,'3. Module A Matière première'!$D$12:$D$45,Sommaire!$C$24,'3. Module A Matière première'!$I$12:$I$45,"grams")/10^6)</f>
        <v>0</v>
      </c>
      <c r="I30" s="30">
        <f>SUMIFS('4. Module B Ingrédients'!$P$12:$P$1195,'4. Module B Ingrédients'!$D$12:$D$1195,Sommaire!$C$24,'4. Module B Ingrédients'!$M$12:$M$1195,Sommaire!$C30,'4. Module B Ingrédients'!$R$12:$R$1195,Sommaire!I6)+SUMIFS('3. Module A Matière première'!AN$12:AN$45,'3. Module A Matière première'!$D$12:$D$45,Sommaire!$C$24,'3. Module A Matière première'!$I$12:$I$45,"tonnes")+(SUMIFS('3. Module A Matière première'!AN$12:AN$45,'3. Module A Matière première'!$D$12:$D$45,Sommaire!$C$24,'3. Module A Matière première'!$I$12:$I$45,"kg")/10^3)+(SUMIFS('3. Module A Matière première'!AN$12:AN$45,'3. Module A Matière première'!$D$12:$D$45,Sommaire!$C$24,'3. Module A Matière première'!$I$12:$I$45,"grams")/10^6)</f>
        <v>0</v>
      </c>
      <c r="J30" s="30">
        <f>SUMIFS('4. Module B Ingrédients'!$P$12:$P$1195,'4. Module B Ingrédients'!$D$12:$D$1195,Sommaire!$C$24,'4. Module B Ingrédients'!$M$12:$M$1195,Sommaire!$C30,'4. Module B Ingrédients'!$R$12:$R$1195,Sommaire!J6)+SUMIFS('3. Module A Matière première'!AO$12:AO$45,'3. Module A Matière première'!$D$12:$D$45,Sommaire!$C$24,'3. Module A Matière première'!$I$12:$I$45,"tonnes")+(SUMIFS('3. Module A Matière première'!AO$12:AO$45,'3. Module A Matière première'!$D$12:$D$45,Sommaire!$C$24,'3. Module A Matière première'!$I$12:$I$45,"kg")/10^3)+(SUMIFS('3. Module A Matière première'!AO$12:AO$45,'3. Module A Matière première'!$D$12:$D$45,Sommaire!$C$24,'3. Module A Matière première'!$I$12:$I$45,"grams")/10^6)</f>
        <v>0</v>
      </c>
      <c r="L30" s="21"/>
    </row>
    <row r="31" spans="1:12" ht="15.75" customHeight="1">
      <c r="A31" s="21"/>
      <c r="C31" s="31" t="s">
        <v>41</v>
      </c>
      <c r="D31" s="29">
        <f>SUM(E31:J31)</f>
        <v>0</v>
      </c>
      <c r="E31" s="30">
        <f>SUMIFS('4. Module B Ingrédients'!$P$12:$P$1195,'4. Module B Ingrédients'!$D$12:$D$1195,Sommaire!$C$24,'4. Module B Ingrédients'!$M$12:$M$1195,Sommaire!$C31,'4. Module B Ingrédients'!$R$12:$R$1195,Sommaire!E6)+SUMIFS('3. Module A Matière première'!AQ$12:AQ$45,'3. Module A Matière première'!$D$12:$D$45,Sommaire!$C$24,'3. Module A Matière première'!$I$12:$I$45,"tonnes")+(SUMIFS('3. Module A Matière première'!AQ$12:AQ$45,'3. Module A Matière première'!$D$12:$D$45,Sommaire!$C$24,'3. Module A Matière première'!$I$12:$I$45,"kg")/10^3)+(SUMIFS('3. Module A Matière première'!AQ$12:AQ$45,'3. Module A Matière première'!$D$12:$D$45,Sommaire!$C$24,'3. Module A Matière première'!$I$12:$I$45,"grams")/10^6)</f>
        <v>0</v>
      </c>
      <c r="F31" s="30">
        <f>SUMIFS('4. Module B Ingrédients'!$P$12:$P$1195,'4. Module B Ingrédients'!$D$12:$D$1195,Sommaire!$C$24,'4. Module B Ingrédients'!$M$12:$M$1195,Sommaire!$C31,'4. Module B Ingrédients'!$R$12:$R$1195,Sommaire!F6)+SUMIFS('3. Module A Matière première'!AR$12:AR$45,'3. Module A Matière première'!$D$12:$D$45,Sommaire!$C$24,'3. Module A Matière première'!$I$12:$I$45,"tonnes")+(SUMIFS('3. Module A Matière première'!AR$12:AR$45,'3. Module A Matière première'!$D$12:$D$45,Sommaire!$C$24,'3. Module A Matière première'!$I$12:$I$45,"kg")/10^3)+(SUMIFS('3. Module A Matière première'!AR$12:AR$45,'3. Module A Matière première'!$D$12:$D$45,Sommaire!$C$24,'3. Module A Matière première'!$I$12:$I$45,"grams")/10^6)</f>
        <v>0</v>
      </c>
      <c r="G31" s="30">
        <f>SUMIFS('4. Module B Ingrédients'!$P$12:$P$1195,'4. Module B Ingrédients'!$D$12:$D$1195,Sommaire!$C$24,'4. Module B Ingrédients'!$M$12:$M$1195,Sommaire!$C31,'4. Module B Ingrédients'!$R$12:$R$1195,Sommaire!G6)+SUMIFS('3. Module A Matière première'!AS$12:AS$45,'3. Module A Matière première'!$D$12:$D$45,Sommaire!$C$24,'3. Module A Matière première'!$I$12:$I$45,"tonnes")+(SUMIFS('3. Module A Matière première'!AS$12:AS$45,'3. Module A Matière première'!$D$12:$D$45,Sommaire!$C$24,'3. Module A Matière première'!$I$12:$I$45,"kg")/10^3)+(SUMIFS('3. Module A Matière première'!AS$12:AS$45,'3. Module A Matière première'!$D$12:$D$45,Sommaire!$C$24,'3. Module A Matière première'!$I$12:$I$45,"grams")/10^6)</f>
        <v>0</v>
      </c>
      <c r="H31" s="30">
        <f>SUMIFS('4. Module B Ingrédients'!$P$12:$P$1195,'4. Module B Ingrédients'!$D$12:$D$1195,Sommaire!$C$24,'4. Module B Ingrédients'!$M$12:$M$1195,Sommaire!$C31,'4. Module B Ingrédients'!$R$12:$R$1195,Sommaire!H6)+SUMIFS('3. Module A Matière première'!AT$12:AT$45,'3. Module A Matière première'!$D$12:$D$45,Sommaire!$C$24,'3. Module A Matière première'!$I$12:$I$45,"tonnes")+(SUMIFS('3. Module A Matière première'!AT$12:AT$45,'3. Module A Matière première'!$D$12:$D$45,Sommaire!$C$24,'3. Module A Matière première'!$I$12:$I$45,"kg")/10^3)+(SUMIFS('3. Module A Matière première'!AT$12:AT$45,'3. Module A Matière première'!$D$12:$D$45,Sommaire!$C$24,'3. Module A Matière première'!$I$12:$I$45,"grams")/10^6)</f>
        <v>0</v>
      </c>
      <c r="I31" s="30">
        <f>SUMIFS('4. Module B Ingrédients'!$P$12:$P$1195,'4. Module B Ingrédients'!$D$12:$D$1195,Sommaire!$C$24,'4. Module B Ingrédients'!$M$12:$M$1195,Sommaire!$C31,'4. Module B Ingrédients'!$R$12:$R$1195,Sommaire!I6)+SUMIFS('3. Module A Matière première'!AU$12:AU$45,'3. Module A Matière première'!$D$12:$D$45,Sommaire!$C$24,'3. Module A Matière première'!$I$12:$I$45,"tonnes")+(SUMIFS('3. Module A Matière première'!AU$12:AU$45,'3. Module A Matière première'!$D$12:$D$45,Sommaire!$C$24,'3. Module A Matière première'!$I$12:$I$45,"kg")/10^3)+(SUMIFS('3. Module A Matière première'!AU$12:AU$45,'3. Module A Matière première'!$D$12:$D$45,Sommaire!$C$24,'3. Module A Matière première'!$I$12:$I$45,"grams")/10^6)</f>
        <v>0</v>
      </c>
      <c r="J31" s="30">
        <f>SUMIFS('4. Module B Ingrédients'!$P$12:$P$1195,'4. Module B Ingrédients'!$D$12:$D$1195,Sommaire!$C$24,'4. Module B Ingrédients'!$M$12:$M$1195,Sommaire!$C31,'4. Module B Ingrédients'!$R$12:$R$1195,Sommaire!J6)+SUMIFS('3. Module A Matière première'!AV$12:AV$45,'3. Module A Matière première'!$D$12:$D$45,Sommaire!$C$24,'3. Module A Matière première'!$I$12:$I$45,"tonnes")+(SUMIFS('3. Module A Matière première'!AV$12:AV$45,'3. Module A Matière première'!$D$12:$D$45,Sommaire!$C$24,'3. Module A Matière première'!$I$12:$I$45,"kg")/10^3)+(SUMIFS('3. Module A Matière première'!AV$12:AV$45,'3. Module A Matière première'!$D$12:$D$45,Sommaire!$C$24,'3. Module A Matière première'!$I$12:$I$45,"grams")/10^6)</f>
        <v>0</v>
      </c>
      <c r="L31" s="21"/>
    </row>
    <row r="32" spans="1:12" ht="15.75" customHeight="1">
      <c r="A32" s="21"/>
      <c r="C32" s="32" t="s">
        <v>42</v>
      </c>
      <c r="D32" s="33">
        <f t="shared" ref="D32:J32" si="2">SUM(D27:D31)</f>
        <v>0</v>
      </c>
      <c r="E32" s="33">
        <f t="shared" si="2"/>
        <v>0</v>
      </c>
      <c r="F32" s="33">
        <f t="shared" si="2"/>
        <v>0</v>
      </c>
      <c r="G32" s="33">
        <f t="shared" si="2"/>
        <v>0</v>
      </c>
      <c r="H32" s="33">
        <f t="shared" si="2"/>
        <v>0</v>
      </c>
      <c r="I32" s="33">
        <f t="shared" si="2"/>
        <v>0</v>
      </c>
      <c r="J32" s="33">
        <f t="shared" si="2"/>
        <v>0</v>
      </c>
      <c r="L32" s="21"/>
    </row>
    <row r="33" spans="1:12" ht="25" customHeight="1">
      <c r="A33" s="21"/>
      <c r="L33" s="21"/>
    </row>
    <row r="34" spans="1:12" ht="23.5" customHeight="1">
      <c r="A34" s="21"/>
      <c r="C34" s="35" t="s">
        <v>46</v>
      </c>
      <c r="L34" s="21"/>
    </row>
    <row r="35" spans="1:12" ht="15.75" customHeight="1">
      <c r="A35" s="21"/>
      <c r="L35" s="21"/>
    </row>
    <row r="36" spans="1:12" ht="15.75" customHeight="1">
      <c r="A36" s="21"/>
      <c r="C36" s="24" t="s">
        <v>29</v>
      </c>
      <c r="D36" s="25" t="s">
        <v>30</v>
      </c>
      <c r="E36" s="27" t="s">
        <v>31</v>
      </c>
      <c r="F36" s="26" t="s">
        <v>32</v>
      </c>
      <c r="G36" s="26" t="s">
        <v>33</v>
      </c>
      <c r="H36" s="26" t="s">
        <v>34</v>
      </c>
      <c r="I36" s="27" t="s">
        <v>35</v>
      </c>
      <c r="J36" s="26" t="s">
        <v>36</v>
      </c>
      <c r="L36" s="21"/>
    </row>
    <row r="37" spans="1:12" ht="15.75" customHeight="1">
      <c r="A37" s="21"/>
      <c r="C37" s="28" t="s">
        <v>37</v>
      </c>
      <c r="D37" s="29">
        <f>SUM(E37:J37)</f>
        <v>0</v>
      </c>
      <c r="E37" s="30">
        <f>SUMIFS('4. Module B Ingrédients'!$P$12:$P$1195,'4. Module B Ingrédients'!$D$12:$D$1195,Sommaire!$C$34,'4. Module B Ingrédients'!$M$12:$M$1195,Sommaire!$C37,'4. Module B Ingrédients'!$R$12:$R$1195,Sommaire!E6)+SUMIFS('3. Module A Matière première'!O$12:O$45,'3. Module A Matière première'!$D$12:$D$45,Sommaire!$C$34,'3. Module A Matière première'!$I$12:$I$45,"tonnes")+(SUMIFS('3. Module A Matière première'!O$12:O$45,'3. Module A Matière première'!$D$12:$D$45,Sommaire!$C$34,'3. Module A Matière première'!$I$12:$I$45,"kg")/10^3)+(SUMIFS('3. Module A Matière première'!O$12:O$45,'3. Module A Matière première'!$D$12:$D$45,Sommaire!$C$34,'3. Module A Matière première'!$I$12:$I$45,"grams")/10^6)</f>
        <v>0</v>
      </c>
      <c r="F37" s="30">
        <f>SUMIFS('4. Module B Ingrédients'!$P$12:$P$1195,'4. Module B Ingrédients'!$D$12:$D$1195,Sommaire!$C$34,'4. Module B Ingrédients'!$M$12:$M$1195,Sommaire!$C37,'4. Module B Ingrédients'!$R$12:$R$1195,Sommaire!F6)+SUMIFS('3. Module A Matière première'!P$12:P$45,'3. Module A Matière première'!$D$12:$D$45,Sommaire!$C$34,'3. Module A Matière première'!$I$12:$I$45,"tonnes")+(SUMIFS('3. Module A Matière première'!P$12:P$45,'3. Module A Matière première'!$D$12:$D$45,Sommaire!$C$34,'3. Module A Matière première'!$I$12:$I$45,"kg")/10^3)+(SUMIFS('3. Module A Matière première'!P$12:P$45,'3. Module A Matière première'!$D$12:$D$45,Sommaire!$C$34,'3. Module A Matière première'!$I$12:$I$45,"grams")/10^6)</f>
        <v>0</v>
      </c>
      <c r="G37" s="30">
        <f>SUMIFS('4. Module B Ingrédients'!$P$12:$P$1195,'4. Module B Ingrédients'!$D$12:$D$1195,Sommaire!$C$34,'4. Module B Ingrédients'!$M$12:$M$1195,Sommaire!$C37,'4. Module B Ingrédients'!$R$12:$R$1195,Sommaire!G6)+SUMIFS('3. Module A Matière première'!Q$12:Q$45,'3. Module A Matière première'!$D$12:$D$45,Sommaire!$C$34,'3. Module A Matière première'!$I$12:$I$45,"tonnes")+(SUMIFS('3. Module A Matière première'!Q$12:Q$45,'3. Module A Matière première'!$D$12:$D$45,Sommaire!$C$34,'3. Module A Matière première'!$I$12:$I$45,"kg")/10^3)+(SUMIFS('3. Module A Matière première'!Q$12:Q$45,'3. Module A Matière première'!$D$12:$D$45,Sommaire!$C$34,'3. Module A Matière première'!$I$12:$I$45,"grams")/10^6)</f>
        <v>0</v>
      </c>
      <c r="H37" s="30">
        <f>SUMIFS('4. Module B Ingrédients'!$P$12:$P$1195,'4. Module B Ingrédients'!$D$12:$D$1195,Sommaire!$C$34,'4. Module B Ingrédients'!$M$12:$M$1195,Sommaire!$C37,'4. Module B Ingrédients'!$R$12:$R$1195,Sommaire!H6)+SUMIFS('3. Module A Matière première'!R$12:R$45,'3. Module A Matière première'!$D$12:$D$45,Sommaire!$C$34,'3. Module A Matière première'!$I$12:$I$45,"tonnes")+(SUMIFS('3. Module A Matière première'!R$12:R$45,'3. Module A Matière première'!$D$12:$D$45,Sommaire!$C$34,'3. Module A Matière première'!$I$12:$I$45,"kg")/10^3)+(SUMIFS('3. Module A Matière première'!R$12:R$45,'3. Module A Matière première'!$D$12:$D$45,Sommaire!$C$34,'3. Module A Matière première'!$I$12:$I$45,"grams")/10^6)</f>
        <v>0</v>
      </c>
      <c r="I37" s="30">
        <f>SUMIFS('4. Module B Ingrédients'!$P$12:$P$1195,'4. Module B Ingrédients'!$D$12:$D$1195,Sommaire!$C$34,'4. Module B Ingrédients'!$M$12:$M$1195,Sommaire!$C37,'4. Module B Ingrédients'!$R$12:$R$1195,Sommaire!I6)+SUMIFS('3. Module A Matière première'!S$12:S$45,'3. Module A Matière première'!$D$12:$D$45,Sommaire!$C$34,'3. Module A Matière première'!$I$12:$I$45,"tonnes")+(SUMIFS('3. Module A Matière première'!S$12:S$45,'3. Module A Matière première'!$D$12:$D$45,Sommaire!$C$34,'3. Module A Matière première'!$I$12:$I$45,"kg")/10^3)+(SUMIFS('3. Module A Matière première'!S$12:S$45,'3. Module A Matière première'!$D$12:$D$45,Sommaire!$C$34,'3. Module A Matière première'!$I$12:$I$45,"grams")/10^6)</f>
        <v>0</v>
      </c>
      <c r="J37" s="30">
        <f>SUMIFS('4. Module B Ingrédients'!$P$12:$P$1195,'4. Module B Ingrédients'!$D$12:$D$1195,Sommaire!$C$34,'4. Module B Ingrédients'!$M$12:$M$1195,Sommaire!$C37,'4. Module B Ingrédients'!$R$12:$R$1195,Sommaire!J6)+SUMIFS('3. Module A Matière première'!T$12:T$45,'3. Module A Matière première'!$D$12:$D$45,Sommaire!$C$34,'3. Module A Matière première'!$I$12:$I$45,"tonnes")+(SUMIFS('3. Module A Matière première'!T$12:T$45,'3. Module A Matière première'!$D$12:$D$45,Sommaire!$C$34,'3. Module A Matière première'!$I$12:$I$45,"kg")/10^3)+(SUMIFS('3. Module A Matière première'!T$12:T$45,'3. Module A Matière première'!$D$12:$D$45,Sommaire!$C$34,'3. Module A Matière première'!$I$12:$I$45,"grams")/10^6)</f>
        <v>0</v>
      </c>
      <c r="L37" s="21"/>
    </row>
    <row r="38" spans="1:12" ht="15.75" customHeight="1">
      <c r="A38" s="21"/>
      <c r="C38" s="28" t="s">
        <v>38</v>
      </c>
      <c r="D38" s="29">
        <f>SUM(E38:J38)</f>
        <v>0</v>
      </c>
      <c r="E38" s="30">
        <f>SUMIFS('4. Module B Ingrédients'!$P$12:$P$1195,'4. Module B Ingrédients'!$D$12:$D$1195,Sommaire!$C$34,'4. Module B Ingrédients'!$M$12:$M$1195,Sommaire!$C38,'4. Module B Ingrédients'!$R$12:$R$1195,Sommaire!E6)+SUMIFS('3. Module A Matière première'!V$12:V$45,'3. Module A Matière première'!$D$12:$D$45,Sommaire!$C$34,'3. Module A Matière première'!$I$12:$I$45,"tonnes")+(SUMIFS('3. Module A Matière première'!V$12:V$45,'3. Module A Matière première'!$D$12:$D$45,Sommaire!$C$34,'3. Module A Matière première'!$I$12:$I$45,"kg")/10^3)+(SUMIFS('3. Module A Matière première'!V$12:V$45,'3. Module A Matière première'!$D$12:$D$45,Sommaire!$C$34,'3. Module A Matière première'!$I$12:$I$45,"grams")/10^6)</f>
        <v>0</v>
      </c>
      <c r="F38" s="30">
        <f>SUMIFS('4. Module B Ingrédients'!$P$12:$P$1195,'4. Module B Ingrédients'!$D$12:$D$1195,Sommaire!$C$34,'4. Module B Ingrédients'!$M$12:$M$1195,Sommaire!$C38,'4. Module B Ingrédients'!$R$12:$R$1195,Sommaire!F6)+SUMIFS('3. Module A Matière première'!W$12:W$45,'3. Module A Matière première'!$D$12:$D$45,Sommaire!$C$34,'3. Module A Matière première'!$I$12:$I$45,"tonnes")+(SUMIFS('3. Module A Matière première'!W$12:W$45,'3. Module A Matière première'!$D$12:$D$45,Sommaire!$C$34,'3. Module A Matière première'!$I$12:$I$45,"kg")/10^3)+(SUMIFS('3. Module A Matière première'!W$12:W$45,'3. Module A Matière première'!$D$12:$D$45,Sommaire!$C$34,'3. Module A Matière première'!$I$12:$I$45,"grams")/10^6)</f>
        <v>0</v>
      </c>
      <c r="G38" s="30">
        <f>SUMIFS('4. Module B Ingrédients'!$P$12:$P$1195,'4. Module B Ingrédients'!$D$12:$D$1195,Sommaire!$C$34,'4. Module B Ingrédients'!$M$12:$M$1195,Sommaire!$C38,'4. Module B Ingrédients'!$R$12:$R$1195,Sommaire!G6)+SUMIFS('3. Module A Matière première'!X$12:X$45,'3. Module A Matière première'!$D$12:$D$45,Sommaire!$C$34,'3. Module A Matière première'!$I$12:$I$45,"tonnes")+(SUMIFS('3. Module A Matière première'!X$12:X$45,'3. Module A Matière première'!$D$12:$D$45,Sommaire!$C$34,'3. Module A Matière première'!$I$12:$I$45,"kg")/10^3)+(SUMIFS('3. Module A Matière première'!X$12:X$45,'3. Module A Matière première'!$D$12:$D$45,Sommaire!$C$34,'3. Module A Matière première'!$I$12:$I$45,"grams")/10^6)</f>
        <v>0</v>
      </c>
      <c r="H38" s="30">
        <f>SUMIFS('4. Module B Ingrédients'!$P$12:$P$1195,'4. Module B Ingrédients'!$D$12:$D$1195,Sommaire!$C$34,'4. Module B Ingrédients'!$M$12:$M$1195,Sommaire!$C38,'4. Module B Ingrédients'!$R$12:$R$1195,Sommaire!H6)+SUMIFS('3. Module A Matière première'!Y$12:Y$45,'3. Module A Matière première'!$D$12:$D$45,Sommaire!$C$34,'3. Module A Matière première'!$I$12:$I$45,"tonnes")+(SUMIFS('3. Module A Matière première'!Y$12:Y$45,'3. Module A Matière première'!$D$12:$D$45,Sommaire!$C$34,'3. Module A Matière première'!$I$12:$I$45,"kg")/10^3)+(SUMIFS('3. Module A Matière première'!Y$12:Y$45,'3. Module A Matière première'!$D$12:$D$45,Sommaire!$C$34,'3. Module A Matière première'!$I$12:$I$45,"grams")/10^6)</f>
        <v>0</v>
      </c>
      <c r="I38" s="30">
        <f>SUMIFS('4. Module B Ingrédients'!$P$12:$P$1195,'4. Module B Ingrédients'!$D$12:$D$1195,Sommaire!$C$34,'4. Module B Ingrédients'!$M$12:$M$1195,Sommaire!$C38,'4. Module B Ingrédients'!$R$12:$R$1195,Sommaire!I6)+SUMIFS('3. Module A Matière première'!Z$12:Z$45,'3. Module A Matière première'!$D$12:$D$45,Sommaire!$C$34,'3. Module A Matière première'!$I$12:$I$45,"tonnes")+(SUMIFS('3. Module A Matière première'!Z$12:Z$45,'3. Module A Matière première'!$D$12:$D$45,Sommaire!$C$34,'3. Module A Matière première'!$I$12:$I$45,"kg")/10^3)+(SUMIFS('3. Module A Matière première'!Z$12:Z$45,'3. Module A Matière première'!$D$12:$D$45,Sommaire!$C$34,'3. Module A Matière première'!$I$12:$I$45,"grams")/10^6)</f>
        <v>0</v>
      </c>
      <c r="J38" s="30">
        <f>SUMIFS('4. Module B Ingrédients'!$P$12:$P$1195,'4. Module B Ingrédients'!$D$12:$D$1195,Sommaire!$C$34,'4. Module B Ingrédients'!$M$12:$M$1195,Sommaire!$C38,'4. Module B Ingrédients'!$R$12:$R$1195,Sommaire!J6)+SUMIFS('3. Module A Matière première'!AA$12:AA$45,'3. Module A Matière première'!$D$12:$D$45,Sommaire!$C$34,'3. Module A Matière première'!$I$12:$I$45,"tonnes")+(SUMIFS('3. Module A Matière première'!AA$12:AA$45,'3. Module A Matière première'!$D$12:$D$45,Sommaire!$C$34,'3. Module A Matière première'!$I$12:$I$45,"kg")/10^3)+(SUMIFS('3. Module A Matière première'!AA$12:AA$45,'3. Module A Matière première'!$D$12:$D$45,Sommaire!$C$34,'3. Module A Matière première'!$I$12:$I$45,"grams")/10^6)</f>
        <v>0</v>
      </c>
      <c r="L38" s="21"/>
    </row>
    <row r="39" spans="1:12" ht="15.75" customHeight="1">
      <c r="A39" s="21"/>
      <c r="C39" s="28" t="s">
        <v>39</v>
      </c>
      <c r="D39" s="29">
        <f>SUM(E39:J39)</f>
        <v>0</v>
      </c>
      <c r="E39" s="30">
        <f>SUMIFS('4. Module B Ingrédients'!$P$12:$P$1195,'4. Module B Ingrédients'!$D$12:$D$1195,Sommaire!$C$34,'4. Module B Ingrédients'!$M$12:$M$1195,Sommaire!$C39,'4. Module B Ingrédients'!$R$12:$R$1195,Sommaire!E6)+SUMIFS('3. Module A Matière première'!AC$12:AC$45,'3. Module A Matière première'!$D$12:$D$45,Sommaire!$C$34,'3. Module A Matière première'!$I$12:$I$45,"tonnes")+(SUMIFS('3. Module A Matière première'!AC$12:AC$45,'3. Module A Matière première'!$D$12:$D$45,Sommaire!$C$34,'3. Module A Matière première'!$I$12:$I$45,"kg")/10^3)+(SUMIFS('3. Module A Matière première'!AC$12:AC$45,'3. Module A Matière première'!$D$12:$D$45,Sommaire!$C$34,'3. Module A Matière première'!$I$12:$I$45,"grams")/10^6)</f>
        <v>0</v>
      </c>
      <c r="F39" s="30">
        <f>SUMIFS('4. Module B Ingrédients'!$P$12:$P$1195,'4. Module B Ingrédients'!$D$12:$D$1195,Sommaire!$C$34,'4. Module B Ingrédients'!$M$12:$M$1195,Sommaire!$C39,'4. Module B Ingrédients'!$R$12:$R$1195,Sommaire!F6)+SUMIFS('3. Module A Matière première'!AD$12:AD$45,'3. Module A Matière première'!$D$12:$D$45,Sommaire!$C$34,'3. Module A Matière première'!$I$12:$I$45,"tonnes")+(SUMIFS('3. Module A Matière première'!AD$12:AD$45,'3. Module A Matière première'!$D$12:$D$45,Sommaire!$C$34,'3. Module A Matière première'!$I$12:$I$45,"kg")/10^3)+(SUMIFS('3. Module A Matière première'!AD$12:AD$45,'3. Module A Matière première'!$D$12:$D$45,Sommaire!$C$34,'3. Module A Matière première'!$I$12:$I$45,"grams")/10^6)</f>
        <v>0</v>
      </c>
      <c r="G39" s="30">
        <f>SUMIFS('4. Module B Ingrédients'!$P$12:$P$1195,'4. Module B Ingrédients'!$D$12:$D$1195,Sommaire!$C$34,'4. Module B Ingrédients'!$M$12:$M$1195,Sommaire!$C39,'4. Module B Ingrédients'!$R$12:$R$1195,Sommaire!G6)+SUMIFS('3. Module A Matière première'!AE$12:AE$45,'3. Module A Matière première'!$D$12:$D$45,Sommaire!$C$34,'3. Module A Matière première'!$I$12:$I$45,"tonnes")+(SUMIFS('3. Module A Matière première'!AE$12:AE$45,'3. Module A Matière première'!$D$12:$D$45,Sommaire!$C$34,'3. Module A Matière première'!$I$12:$I$45,"kg")/10^3)+(SUMIFS('3. Module A Matière première'!AE$12:AE$45,'3. Module A Matière première'!$D$12:$D$45,Sommaire!$C$34,'3. Module A Matière première'!$I$12:$I$45,"grams")/10^6)</f>
        <v>0</v>
      </c>
      <c r="H39" s="30">
        <f>SUMIFS('4. Module B Ingrédients'!$P$12:$P$1195,'4. Module B Ingrédients'!$D$12:$D$1195,Sommaire!$C$34,'4. Module B Ingrédients'!$M$12:$M$1195,Sommaire!$C39,'4. Module B Ingrédients'!$R$12:$R$1195,Sommaire!H6)+SUMIFS('3. Module A Matière première'!AF$12:AF$45,'3. Module A Matière première'!$D$12:$D$45,Sommaire!$C$34,'3. Module A Matière première'!$I$12:$I$45,"tonnes")+(SUMIFS('3. Module A Matière première'!AF$12:AF$45,'3. Module A Matière première'!$D$12:$D$45,Sommaire!$C$34,'3. Module A Matière première'!$I$12:$I$45,"kg")/10^3)+(SUMIFS('3. Module A Matière première'!AF$12:AF$45,'3. Module A Matière première'!$D$12:$D$45,Sommaire!$C$34,'3. Module A Matière première'!$I$12:$I$45,"grams")/10^6)</f>
        <v>0</v>
      </c>
      <c r="I39" s="30">
        <f>SUMIFS('4. Module B Ingrédients'!$P$12:$P$1195,'4. Module B Ingrédients'!$D$12:$D$1195,Sommaire!$C$34,'4. Module B Ingrédients'!$M$12:$M$1195,Sommaire!$C39,'4. Module B Ingrédients'!$R$12:$R$1195,Sommaire!I6)+SUMIFS('3. Module A Matière première'!AG$12:AG$45,'3. Module A Matière première'!$D$12:$D$45,Sommaire!$C$34,'3. Module A Matière première'!$I$12:$I$45,"tonnes")+(SUMIFS('3. Module A Matière première'!AG$12:AG$45,'3. Module A Matière première'!$D$12:$D$45,Sommaire!$C$34,'3. Module A Matière première'!$I$12:$I$45,"kg")/10^3)+(SUMIFS('3. Module A Matière première'!AG$12:AG$45,'3. Module A Matière première'!$D$12:$D$45,Sommaire!$C$34,'3. Module A Matière première'!$I$12:$I$45,"grams")/10^6)</f>
        <v>0</v>
      </c>
      <c r="J39" s="30">
        <f>SUMIFS('4. Module B Ingrédients'!$P$12:$P$1195,'4. Module B Ingrédients'!$D$12:$D$1195,Sommaire!$C$34,'4. Module B Ingrédients'!$M$12:$M$1195,Sommaire!$C39,'4. Module B Ingrédients'!$R$12:$R$1195,Sommaire!J6)+SUMIFS('3. Module A Matière première'!AH$12:AH$45,'3. Module A Matière première'!$D$12:$D$45,Sommaire!$C$34,'3. Module A Matière première'!$I$12:$I$45,"tonnes")+(SUMIFS('3. Module A Matière première'!AH$12:AH$45,'3. Module A Matière première'!$D$12:$D$45,Sommaire!$C$34,'3. Module A Matière première'!$I$12:$I$45,"kg")/10^3)+(SUMIFS('3. Module A Matière première'!AH$12:AH$45,'3. Module A Matière première'!$D$12:$D$45,Sommaire!$C$34,'3. Module A Matière première'!$I$12:$I$45,"grams")/10^6)</f>
        <v>0</v>
      </c>
      <c r="L39" s="21"/>
    </row>
    <row r="40" spans="1:12" ht="15.75" customHeight="1">
      <c r="A40" s="21"/>
      <c r="C40" s="31" t="s">
        <v>40</v>
      </c>
      <c r="D40" s="29">
        <f>SUM(E40:J40)</f>
        <v>0</v>
      </c>
      <c r="E40" s="30">
        <f>SUMIFS('4. Module B Ingrédients'!$P$12:$P$1195,'4. Module B Ingrédients'!$D$12:$D$1195,Sommaire!$C$34,'4. Module B Ingrédients'!$M$12:$M$1195,Sommaire!$C40,'4. Module B Ingrédients'!$R$12:$R$1195,Sommaire!E6)+SUMIFS('3. Module A Matière première'!AJ$12:AJ$45,'3. Module A Matière première'!$D$12:$D$45,Sommaire!$C$34,'3. Module A Matière première'!$I$12:$I$45,"tonnes")+(SUMIFS('3. Module A Matière première'!AJ$12:AJ$45,'3. Module A Matière première'!$D$12:$D$45,Sommaire!$C$34,'3. Module A Matière première'!$I$12:$I$45,"kg")/10^3)+(SUMIFS('3. Module A Matière première'!AJ$12:AJ$45,'3. Module A Matière première'!$D$12:$D$45,Sommaire!$C$34,'3. Module A Matière première'!$I$12:$I$45,"grams")/10^6)</f>
        <v>0</v>
      </c>
      <c r="F40" s="30">
        <f>SUMIFS('4. Module B Ingrédients'!$P$12:$P$1195,'4. Module B Ingrédients'!$D$12:$D$1195,Sommaire!$C$34,'4. Module B Ingrédients'!$M$12:$M$1195,Sommaire!$C40,'4. Module B Ingrédients'!$R$12:$R$1195,Sommaire!F6)+SUMIFS('3. Module A Matière première'!AK$12:AK$45,'3. Module A Matière première'!$D$12:$D$45,Sommaire!$C$34,'3. Module A Matière première'!$I$12:$I$45,"tonnes")+(SUMIFS('3. Module A Matière première'!AK$12:AK$45,'3. Module A Matière première'!$D$12:$D$45,Sommaire!$C$34,'3. Module A Matière première'!$I$12:$I$45,"kg")/10^3)+(SUMIFS('3. Module A Matière première'!AK$12:AK$45,'3. Module A Matière première'!$D$12:$D$45,Sommaire!$C$34,'3. Module A Matière première'!$I$12:$I$45,"grams")/10^6)</f>
        <v>0</v>
      </c>
      <c r="G40" s="30">
        <f>SUMIFS('4. Module B Ingrédients'!$P$12:$P$1195,'4. Module B Ingrédients'!$D$12:$D$1195,Sommaire!$C$34,'4. Module B Ingrédients'!$M$12:$M$1195,Sommaire!$C40,'4. Module B Ingrédients'!$R$12:$R$1195,Sommaire!G6)+SUMIFS('3. Module A Matière première'!AL$12:AL$45,'3. Module A Matière première'!$D$12:$D$45,Sommaire!$C$34,'3. Module A Matière première'!$I$12:$I$45,"tonnes")+(SUMIFS('3. Module A Matière première'!AL$12:AL$45,'3. Module A Matière première'!$D$12:$D$45,Sommaire!$C$34,'3. Module A Matière première'!$I$12:$I$45,"kg")/10^3)+(SUMIFS('3. Module A Matière première'!AL$12:AL$45,'3. Module A Matière première'!$D$12:$D$45,Sommaire!$C$34,'3. Module A Matière première'!$I$12:$I$45,"grams")/10^6)</f>
        <v>0</v>
      </c>
      <c r="H40" s="30">
        <f>SUMIFS('4. Module B Ingrédients'!$P$12:$P$1195,'4. Module B Ingrédients'!$D$12:$D$1195,Sommaire!$C$34,'4. Module B Ingrédients'!$M$12:$M$1195,Sommaire!$C40,'4. Module B Ingrédients'!$R$12:$R$1195,Sommaire!H6)+SUMIFS('3. Module A Matière première'!AM$12:AM$45,'3. Module A Matière première'!$D$12:$D$45,Sommaire!$C$34,'3. Module A Matière première'!$I$12:$I$45,"tonnes")+(SUMIFS('3. Module A Matière première'!AM$12:AM$45,'3. Module A Matière première'!$D$12:$D$45,Sommaire!$C$34,'3. Module A Matière première'!$I$12:$I$45,"kg")/10^3)+(SUMIFS('3. Module A Matière première'!AM$12:AM$45,'3. Module A Matière première'!$D$12:$D$45,Sommaire!$C$34,'3. Module A Matière première'!$I$12:$I$45,"grams")/10^6)</f>
        <v>0</v>
      </c>
      <c r="I40" s="30">
        <f>SUMIFS('4. Module B Ingrédients'!$P$12:$P$1195,'4. Module B Ingrédients'!$D$12:$D$1195,Sommaire!$C$34,'4. Module B Ingrédients'!$M$12:$M$1195,Sommaire!$C40,'4. Module B Ingrédients'!$R$12:$R$1195,Sommaire!I6)+SUMIFS('3. Module A Matière première'!AN$12:AN$45,'3. Module A Matière première'!$D$12:$D$45,Sommaire!$C$34,'3. Module A Matière première'!$I$12:$I$45,"tonnes")+(SUMIFS('3. Module A Matière première'!AN$12:AN$45,'3. Module A Matière première'!$D$12:$D$45,Sommaire!$C$34,'3. Module A Matière première'!$I$12:$I$45,"kg")/10^3)+(SUMIFS('3. Module A Matière première'!AN$12:AN$45,'3. Module A Matière première'!$D$12:$D$45,Sommaire!$C$34,'3. Module A Matière première'!$I$12:$I$45,"grams")/10^6)</f>
        <v>0</v>
      </c>
      <c r="J40" s="30">
        <f>SUMIFS('4. Module B Ingrédients'!$P$12:$P$1195,'4. Module B Ingrédients'!$D$12:$D$1195,Sommaire!$C$34,'4. Module B Ingrédients'!$M$12:$M$1195,Sommaire!$C40,'4. Module B Ingrédients'!$R$12:$R$1195,Sommaire!J6)+SUMIFS('3. Module A Matière première'!AO$12:AO$45,'3. Module A Matière première'!$D$12:$D$45,Sommaire!$C$34,'3. Module A Matière première'!$I$12:$I$45,"tonnes")+(SUMIFS('3. Module A Matière première'!AO$12:AO$45,'3. Module A Matière première'!$D$12:$D$45,Sommaire!$C$34,'3. Module A Matière première'!$I$12:$I$45,"kg")/10^3)+(SUMIFS('3. Module A Matière première'!AO$12:AO$45,'3. Module A Matière première'!$D$12:$D$45,Sommaire!$C$34,'3. Module A Matière première'!$I$12:$I$45,"grams")/10^6)</f>
        <v>0</v>
      </c>
      <c r="L40" s="21"/>
    </row>
    <row r="41" spans="1:12" ht="15.75" customHeight="1">
      <c r="A41" s="21"/>
      <c r="C41" s="31" t="s">
        <v>41</v>
      </c>
      <c r="D41" s="29">
        <f>SUM(E41:J41)</f>
        <v>0</v>
      </c>
      <c r="E41" s="30">
        <f>SUMIFS('4. Module B Ingrédients'!$P$12:$P$1195,'4. Module B Ingrédients'!$D$12:$D$1195,Sommaire!$C$34,'4. Module B Ingrédients'!$M$12:$M$1195,Sommaire!$C41,'4. Module B Ingrédients'!$R$12:$R$1195,Sommaire!E6)+SUMIFS('3. Module A Matière première'!AQ$12:AQ$45,'3. Module A Matière première'!$D$12:$D$45,Sommaire!$C$34,'3. Module A Matière première'!$I$12:$I$45,"tonnes")+(SUMIFS('3. Module A Matière première'!AQ$12:AQ$45,'3. Module A Matière première'!$D$12:$D$45,Sommaire!$C$34,'3. Module A Matière première'!$I$12:$I$45,"kg")/10^3)+(SUMIFS('3. Module A Matière première'!AQ$12:AQ$45,'3. Module A Matière première'!$D$12:$D$45,Sommaire!$C$34,'3. Module A Matière première'!$I$12:$I$45,"grams")/10^6)</f>
        <v>0</v>
      </c>
      <c r="F41" s="30">
        <f>SUMIFS('4. Module B Ingrédients'!$P$12:$P$1195,'4. Module B Ingrédients'!$D$12:$D$1195,Sommaire!$C$34,'4. Module B Ingrédients'!$M$12:$M$1195,Sommaire!$C41,'4. Module B Ingrédients'!$R$12:$R$1195,Sommaire!F6)+SUMIFS('3. Module A Matière première'!AR$12:AR$45,'3. Module A Matière première'!$D$12:$D$45,Sommaire!$C$34,'3. Module A Matière première'!$I$12:$I$45,"tonnes")+(SUMIFS('3. Module A Matière première'!AR$12:AR$45,'3. Module A Matière première'!$D$12:$D$45,Sommaire!$C$34,'3. Module A Matière première'!$I$12:$I$45,"kg")/10^3)+(SUMIFS('3. Module A Matière première'!AR$12:AR$45,'3. Module A Matière première'!$D$12:$D$45,Sommaire!$C$34,'3. Module A Matière première'!$I$12:$I$45,"grams")/10^6)</f>
        <v>0</v>
      </c>
      <c r="G41" s="30">
        <f>SUMIFS('4. Module B Ingrédients'!$P$12:$P$1195,'4. Module B Ingrédients'!$D$12:$D$1195,Sommaire!$C$34,'4. Module B Ingrédients'!$M$12:$M$1195,Sommaire!$C41,'4. Module B Ingrédients'!$R$12:$R$1195,Sommaire!G6)+SUMIFS('3. Module A Matière première'!AS$12:AS$45,'3. Module A Matière première'!$D$12:$D$45,Sommaire!$C$34,'3. Module A Matière première'!$I$12:$I$45,"tonnes")+(SUMIFS('3. Module A Matière première'!AS$12:AS$45,'3. Module A Matière première'!$D$12:$D$45,Sommaire!$C$34,'3. Module A Matière première'!$I$12:$I$45,"kg")/10^3)+(SUMIFS('3. Module A Matière première'!AS$12:AS$45,'3. Module A Matière première'!$D$12:$D$45,Sommaire!$C$34,'3. Module A Matière première'!$I$12:$I$45,"grams")/10^6)</f>
        <v>0</v>
      </c>
      <c r="H41" s="30">
        <f>SUMIFS('4. Module B Ingrédients'!$P$12:$P$1195,'4. Module B Ingrédients'!$D$12:$D$1195,Sommaire!$C$34,'4. Module B Ingrédients'!$M$12:$M$1195,Sommaire!$C41,'4. Module B Ingrédients'!$R$12:$R$1195,Sommaire!H6)+SUMIFS('3. Module A Matière première'!AT$12:AT$45,'3. Module A Matière première'!$D$12:$D$45,Sommaire!$C$34,'3. Module A Matière première'!$I$12:$I$45,"tonnes")+(SUMIFS('3. Module A Matière première'!AT$12:AT$45,'3. Module A Matière première'!$D$12:$D$45,Sommaire!$C$34,'3. Module A Matière première'!$I$12:$I$45,"kg")/10^3)+(SUMIFS('3. Module A Matière première'!AT$12:AT$45,'3. Module A Matière première'!$D$12:$D$45,Sommaire!$C$34,'3. Module A Matière première'!$I$12:$I$45,"grams")/10^6)</f>
        <v>0</v>
      </c>
      <c r="I41" s="30">
        <f>SUMIFS('4. Module B Ingrédients'!$P$12:$P$1195,'4. Module B Ingrédients'!$D$12:$D$1195,Sommaire!$C$34,'4. Module B Ingrédients'!$M$12:$M$1195,Sommaire!$C41,'4. Module B Ingrédients'!$R$12:$R$1195,Sommaire!I6)+SUMIFS('3. Module A Matière première'!AU$12:AU$45,'3. Module A Matière première'!$D$12:$D$45,Sommaire!$C$34,'3. Module A Matière première'!$I$12:$I$45,"tonnes")+(SUMIFS('3. Module A Matière première'!AU$12:AU$45,'3. Module A Matière première'!$D$12:$D$45,Sommaire!$C$34,'3. Module A Matière première'!$I$12:$I$45,"kg")/10^3)+(SUMIFS('3. Module A Matière première'!AU$12:AU$45,'3. Module A Matière première'!$D$12:$D$45,Sommaire!$C$34,'3. Module A Matière première'!$I$12:$I$45,"grams")/10^6)</f>
        <v>0</v>
      </c>
      <c r="J41" s="30">
        <f>SUMIFS('4. Module B Ingrédients'!$P$12:$P$1195,'4. Module B Ingrédients'!$D$12:$D$1195,Sommaire!$C$34,'4. Module B Ingrédients'!$M$12:$M$1195,Sommaire!$C41,'4. Module B Ingrédients'!$R$12:$R$1195,Sommaire!J6)+SUMIFS('3. Module A Matière première'!AV$12:AV$45,'3. Module A Matière première'!$D$12:$D$45,Sommaire!$C$34,'3. Module A Matière première'!$I$12:$I$45,"tonnes")+(SUMIFS('3. Module A Matière première'!AV$12:AV$45,'3. Module A Matière première'!$D$12:$D$45,Sommaire!$C$34,'3. Module A Matière première'!$I$12:$I$45,"kg")/10^3)+(SUMIFS('3. Module A Matière première'!AV$12:AV$45,'3. Module A Matière première'!$D$12:$D$45,Sommaire!$C$34,'3. Module A Matière première'!$I$12:$I$45,"grams")/10^6)</f>
        <v>0</v>
      </c>
      <c r="L41" s="21"/>
    </row>
    <row r="42" spans="1:12" ht="15.75" customHeight="1">
      <c r="A42" s="21"/>
      <c r="C42" s="32" t="s">
        <v>42</v>
      </c>
      <c r="D42" s="33">
        <f t="shared" ref="D42:J42" si="3">SUM(D37:D41)</f>
        <v>0</v>
      </c>
      <c r="E42" s="33">
        <f t="shared" si="3"/>
        <v>0</v>
      </c>
      <c r="F42" s="33">
        <f t="shared" si="3"/>
        <v>0</v>
      </c>
      <c r="G42" s="33">
        <f t="shared" si="3"/>
        <v>0</v>
      </c>
      <c r="H42" s="33">
        <f t="shared" si="3"/>
        <v>0</v>
      </c>
      <c r="I42" s="33">
        <f t="shared" si="3"/>
        <v>0</v>
      </c>
      <c r="J42" s="33">
        <f t="shared" si="3"/>
        <v>0</v>
      </c>
      <c r="L42" s="21"/>
    </row>
    <row r="43" spans="1:12" ht="31" customHeight="1">
      <c r="A43" s="21"/>
      <c r="L43" s="21"/>
    </row>
    <row r="44" spans="1:12" ht="23.5" customHeight="1">
      <c r="A44" s="21"/>
      <c r="C44" s="35" t="s">
        <v>47</v>
      </c>
      <c r="L44" s="21"/>
    </row>
    <row r="45" spans="1:12" ht="15.75" customHeight="1">
      <c r="A45" s="21"/>
      <c r="L45" s="21"/>
    </row>
    <row r="46" spans="1:12" ht="15.75" customHeight="1">
      <c r="A46" s="21"/>
      <c r="C46" s="24" t="s">
        <v>29</v>
      </c>
      <c r="D46" s="25" t="s">
        <v>30</v>
      </c>
      <c r="E46" s="27" t="s">
        <v>31</v>
      </c>
      <c r="F46" s="26" t="s">
        <v>32</v>
      </c>
      <c r="G46" s="26" t="s">
        <v>33</v>
      </c>
      <c r="H46" s="26" t="s">
        <v>34</v>
      </c>
      <c r="I46" s="27" t="s">
        <v>35</v>
      </c>
      <c r="J46" s="26" t="s">
        <v>36</v>
      </c>
      <c r="L46" s="21"/>
    </row>
    <row r="47" spans="1:12" ht="15.75" customHeight="1">
      <c r="A47" s="21"/>
      <c r="C47" s="28" t="s">
        <v>37</v>
      </c>
      <c r="D47" s="29">
        <f>SUM(E47:J47)</f>
        <v>0</v>
      </c>
      <c r="E47" s="30">
        <f>SUMIFS('4. Module B Ingrédients'!$P$12:$P$1195,'4. Module B Ingrédients'!$D$12:$D$1195,Sommaire!$C$44,'4. Module B Ingrédients'!$M$12:$M$1195,Sommaire!$C47,'4. Module B Ingrédients'!$R$12:$R$1195,Sommaire!E6)+SUMIFS('3. Module A Matière première'!O$12:O$45,'3. Module A Matière première'!$D$12:$D$45,Sommaire!$C$44,'3. Module A Matière première'!$I$12:$I$45,"tonnes")+(SUMIFS('3. Module A Matière première'!O$12:O$45,'3. Module A Matière première'!$D$12:$D$45,Sommaire!$C$44,'3. Module A Matière première'!$I$12:$I$45,"kg")/10^3)+(SUMIFS('3. Module A Matière première'!O$12:O$45,'3. Module A Matière première'!$D$12:$D$45,Sommaire!$C$44,'3. Module A Matière première'!$I$12:$I$45,"grams")/10^6)</f>
        <v>0</v>
      </c>
      <c r="F47" s="30">
        <f>SUMIFS('4. Module B Ingrédients'!$P$12:$P$1195,'4. Module B Ingrédients'!$D$12:$D$1195,Sommaire!$C$44,'4. Module B Ingrédients'!$M$12:$M$1195,Sommaire!$C47,'4. Module B Ingrédients'!$R$12:$R$1195,Sommaire!F6)+SUMIFS('3. Module A Matière première'!P$12:P$45,'3. Module A Matière première'!$D$12:$D$45,Sommaire!$C$44,'3. Module A Matière première'!$I$12:$I$45,"tonnes")+(SUMIFS('3. Module A Matière première'!P$12:P$45,'3. Module A Matière première'!$D$12:$D$45,Sommaire!$C$44,'3. Module A Matière première'!$I$12:$I$45,"kg")/10^3)+(SUMIFS('3. Module A Matière première'!P$12:P$45,'3. Module A Matière première'!$D$12:$D$45,Sommaire!$C$44,'3. Module A Matière première'!$I$12:$I$45,"grams")/10^6)</f>
        <v>0</v>
      </c>
      <c r="G47" s="30">
        <f>SUMIFS('4. Module B Ingrédients'!$P$12:$P$1195,'4. Module B Ingrédients'!$D$12:$D$1195,Sommaire!$C$44,'4. Module B Ingrédients'!$M$12:$M$1195,Sommaire!$C47,'4. Module B Ingrédients'!$R$12:$R$1195,Sommaire!G6)+SUMIFS('3. Module A Matière première'!Q$12:Q$45,'3. Module A Matière première'!$D$12:$D$45,Sommaire!$C$44,'3. Module A Matière première'!$I$12:$I$45,"tonnes")+(SUMIFS('3. Module A Matière première'!Q$12:Q$45,'3. Module A Matière première'!$D$12:$D$45,Sommaire!$C$44,'3. Module A Matière première'!$I$12:$I$45,"kg")/10^3)+(SUMIFS('3. Module A Matière première'!Q$12:Q$45,'3. Module A Matière première'!$D$12:$D$45,Sommaire!$C$44,'3. Module A Matière première'!$I$12:$I$45,"grams")/10^6)</f>
        <v>0</v>
      </c>
      <c r="H47" s="30">
        <f>SUMIFS('4. Module B Ingrédients'!$P$12:$P$1195,'4. Module B Ingrédients'!$D$12:$D$1195,Sommaire!$C$44,'4. Module B Ingrédients'!$M$12:$M$1195,Sommaire!$C47,'4. Module B Ingrédients'!$R$12:$R$1195,Sommaire!H6)+SUMIFS('3. Module A Matière première'!R$12:R$45,'3. Module A Matière première'!$D$12:$D$45,Sommaire!$C$44,'3. Module A Matière première'!$I$12:$I$45,"tonnes")+(SUMIFS('3. Module A Matière première'!R$12:R$45,'3. Module A Matière première'!$D$12:$D$45,Sommaire!$C$44,'3. Module A Matière première'!$I$12:$I$45,"kg")/10^3)+(SUMIFS('3. Module A Matière première'!R$12:R$45,'3. Module A Matière première'!$D$12:$D$45,Sommaire!$C$44,'3. Module A Matière première'!$I$12:$I$45,"grams")/10^6)</f>
        <v>0</v>
      </c>
      <c r="I47" s="30">
        <f>SUMIFS('4. Module B Ingrédients'!$P$12:$P$1195,'4. Module B Ingrédients'!$D$12:$D$1195,Sommaire!$C$44,'4. Module B Ingrédients'!$M$12:$M$1195,Sommaire!$C47,'4. Module B Ingrédients'!$R$12:$R$1195,Sommaire!I6)+SUMIFS('3. Module A Matière première'!S$12:S$45,'3. Module A Matière première'!$D$12:$D$45,Sommaire!$C$44,'3. Module A Matière première'!$I$12:$I$45,"tonnes")+(SUMIFS('3. Module A Matière première'!S$12:S$45,'3. Module A Matière première'!$D$12:$D$45,Sommaire!$C$44,'3. Module A Matière première'!$I$12:$I$45,"kg")/10^3)+(SUMIFS('3. Module A Matière première'!S$12:S$45,'3. Module A Matière première'!$D$12:$D$45,Sommaire!$C$44,'3. Module A Matière première'!$I$12:$I$45,"grams")/10^6)</f>
        <v>0</v>
      </c>
      <c r="J47" s="30">
        <f>SUMIFS('4. Module B Ingrédients'!$P$12:$P$1195,'4. Module B Ingrédients'!$D$12:$D$1195,Sommaire!$C$44,'4. Module B Ingrédients'!$M$12:$M$1195,Sommaire!$C47,'4. Module B Ingrédients'!$R$12:$R$1195,Sommaire!J6)+SUMIFS('3. Module A Matière première'!T$12:T$45,'3. Module A Matière première'!$D$12:$D$45,Sommaire!$C$44,'3. Module A Matière première'!$I$12:$I$45,"tonnes")+(SUMIFS('3. Module A Matière première'!T$12:T$45,'3. Module A Matière première'!$D$12:$D$45,Sommaire!$C$44,'3. Module A Matière première'!$I$12:$I$45,"kg")/10^3)+(SUMIFS('3. Module A Matière première'!T$12:T$45,'3. Module A Matière première'!$D$12:$D$45,Sommaire!$C$44,'3. Module A Matière première'!$I$12:$I$45,"grams")/10^6)</f>
        <v>0</v>
      </c>
      <c r="L47" s="21"/>
    </row>
    <row r="48" spans="1:12" ht="15.75" customHeight="1">
      <c r="A48" s="21"/>
      <c r="C48" s="28" t="s">
        <v>38</v>
      </c>
      <c r="D48" s="29">
        <f>SUM(E48:J48)</f>
        <v>0</v>
      </c>
      <c r="E48" s="30">
        <f>SUMIFS('4. Module B Ingrédients'!$P$12:$P$1195,'4. Module B Ingrédients'!$D$12:$D$1195,Sommaire!$C$44,'4. Module B Ingrédients'!$M$12:$M$1195,Sommaire!$C48,'4. Module B Ingrédients'!$R$12:$R$1195,Sommaire!E6)+SUMIFS('3. Module A Matière première'!V$12:V$45,'3. Module A Matière première'!$D$12:$D$45,Sommaire!$C$44,'3. Module A Matière première'!$I$12:$I$45,"tonnes")+(SUMIFS('3. Module A Matière première'!V$12:V$45,'3. Module A Matière première'!$D$12:$D$45,Sommaire!$C$44,'3. Module A Matière première'!$I$12:$I$45,"kg")/10^3)+(SUMIFS('3. Module A Matière première'!V$12:V$45,'3. Module A Matière première'!$D$12:$D$45,Sommaire!$C$44,'3. Module A Matière première'!$I$12:$I$45,"grams")/10^6)</f>
        <v>0</v>
      </c>
      <c r="F48" s="30">
        <f>SUMIFS('4. Module B Ingrédients'!$P$12:$P$1195,'4. Module B Ingrédients'!$D$12:$D$1195,Sommaire!$C$44,'4. Module B Ingrédients'!$M$12:$M$1195,Sommaire!$C48,'4. Module B Ingrédients'!$R$12:$R$1195,Sommaire!F6)+SUMIFS('3. Module A Matière première'!W$12:W$45,'3. Module A Matière première'!$D$12:$D$45,Sommaire!$C$44,'3. Module A Matière première'!$I$12:$I$45,"tonnes")+(SUMIFS('3. Module A Matière première'!W$12:W$45,'3. Module A Matière première'!$D$12:$D$45,Sommaire!$C$44,'3. Module A Matière première'!$I$12:$I$45,"kg")/10^3)+(SUMIFS('3. Module A Matière première'!W$12:W$45,'3. Module A Matière première'!$D$12:$D$45,Sommaire!$C$44,'3. Module A Matière première'!$I$12:$I$45,"grams")/10^6)</f>
        <v>0</v>
      </c>
      <c r="G48" s="30">
        <f>SUMIFS('4. Module B Ingrédients'!$P$12:$P$1195,'4. Module B Ingrédients'!$D$12:$D$1195,Sommaire!$C$44,'4. Module B Ingrédients'!$M$12:$M$1195,Sommaire!$C48,'4. Module B Ingrédients'!$R$12:$R$1195,Sommaire!G6)+SUMIFS('3. Module A Matière première'!X$12:X$45,'3. Module A Matière première'!$D$12:$D$45,Sommaire!$C$44,'3. Module A Matière première'!$I$12:$I$45,"tonnes")+(SUMIFS('3. Module A Matière première'!X$12:X$45,'3. Module A Matière première'!$D$12:$D$45,Sommaire!$C$44,'3. Module A Matière première'!$I$12:$I$45,"kg")/10^3)+(SUMIFS('3. Module A Matière première'!X$12:X$45,'3. Module A Matière première'!$D$12:$D$45,Sommaire!$C$44,'3. Module A Matière première'!$I$12:$I$45,"grams")/10^6)</f>
        <v>0</v>
      </c>
      <c r="H48" s="30">
        <f>SUMIFS('4. Module B Ingrédients'!$P$12:$P$1195,'4. Module B Ingrédients'!$D$12:$D$1195,Sommaire!$C$44,'4. Module B Ingrédients'!$M$12:$M$1195,Sommaire!$C48,'4. Module B Ingrédients'!$R$12:$R$1195,Sommaire!H6)+SUMIFS('3. Module A Matière première'!Y$12:Y$45,'3. Module A Matière première'!$D$12:$D$45,Sommaire!$C$44,'3. Module A Matière première'!$I$12:$I$45,"tonnes")+(SUMIFS('3. Module A Matière première'!Y$12:Y$45,'3. Module A Matière première'!$D$12:$D$45,Sommaire!$C$44,'3. Module A Matière première'!$I$12:$I$45,"kg")/10^3)+(SUMIFS('3. Module A Matière première'!Y$12:Y$45,'3. Module A Matière première'!$D$12:$D$45,Sommaire!$C$44,'3. Module A Matière première'!$I$12:$I$45,"grams")/10^6)</f>
        <v>0</v>
      </c>
      <c r="I48" s="30">
        <f>SUMIFS('4. Module B Ingrédients'!$P$12:$P$1195,'4. Module B Ingrédients'!$D$12:$D$1195,Sommaire!$C$44,'4. Module B Ingrédients'!$M$12:$M$1195,Sommaire!$C48,'4. Module B Ingrédients'!$R$12:$R$1195,Sommaire!I6)+SUMIFS('3. Module A Matière première'!Z$12:Z$45,'3. Module A Matière première'!$D$12:$D$45,Sommaire!$C$44,'3. Module A Matière première'!$I$12:$I$45,"tonnes")+(SUMIFS('3. Module A Matière première'!Z$12:Z$45,'3. Module A Matière première'!$D$12:$D$45,Sommaire!$C$44,'3. Module A Matière première'!$I$12:$I$45,"kg")/10^3)+(SUMIFS('3. Module A Matière première'!Z$12:Z$45,'3. Module A Matière première'!$D$12:$D$45,Sommaire!$C$44,'3. Module A Matière première'!$I$12:$I$45,"grams")/10^6)</f>
        <v>0</v>
      </c>
      <c r="J48" s="30">
        <f>SUMIFS('4. Module B Ingrédients'!$P$12:$P$1195,'4. Module B Ingrédients'!$D$12:$D$1195,Sommaire!$C$44,'4. Module B Ingrédients'!$M$12:$M$1195,Sommaire!$C48,'4. Module B Ingrédients'!$R$12:$R$1195,Sommaire!J6)+SUMIFS('3. Module A Matière première'!AA$12:AA$45,'3. Module A Matière première'!$D$12:$D$45,Sommaire!$C$44,'3. Module A Matière première'!$I$12:$I$45,"tonnes")+(SUMIFS('3. Module A Matière première'!AA$12:AA$45,'3. Module A Matière première'!$D$12:$D$45,Sommaire!$C$44,'3. Module A Matière première'!$I$12:$I$45,"kg")/10^3)+(SUMIFS('3. Module A Matière première'!AA$12:AA$45,'3. Module A Matière première'!$D$12:$D$45,Sommaire!$C$44,'3. Module A Matière première'!$I$12:$I$45,"grams")/10^6)</f>
        <v>0</v>
      </c>
      <c r="L48" s="21"/>
    </row>
    <row r="49" spans="1:12" ht="15.75" customHeight="1">
      <c r="A49" s="21"/>
      <c r="C49" s="28" t="s">
        <v>39</v>
      </c>
      <c r="D49" s="29">
        <f>SUM(E49:J49)</f>
        <v>0</v>
      </c>
      <c r="E49" s="30">
        <f>SUMIFS('4. Module B Ingrédients'!$P$12:$P$1195,'4. Module B Ingrédients'!$D$12:$D$1195,Sommaire!$C$44,'4. Module B Ingrédients'!$M$12:$M$1195,Sommaire!$C49,'4. Module B Ingrédients'!$R$12:$R$1195,Sommaire!E6)+SUMIFS('3. Module A Matière première'!AC$12:AC$45,'3. Module A Matière première'!$D$12:$D$45,Sommaire!$C$44,'3. Module A Matière première'!$I$12:$I$45,"tonnes")+(SUMIFS('3. Module A Matière première'!AC$12:AC$45,'3. Module A Matière première'!$D$12:$D$45,Sommaire!$C$44,'3. Module A Matière première'!$I$12:$I$45,"kg")/10^3)+(SUMIFS('3. Module A Matière première'!AC$12:AC$45,'3. Module A Matière première'!$D$12:$D$45,Sommaire!$C$44,'3. Module A Matière première'!$I$12:$I$45,"grams")/10^6)</f>
        <v>0</v>
      </c>
      <c r="F49" s="30">
        <f>SUMIFS('4. Module B Ingrédients'!$P$12:$P$1195,'4. Module B Ingrédients'!$D$12:$D$1195,Sommaire!$C$44,'4. Module B Ingrédients'!$M$12:$M$1195,Sommaire!$C49,'4. Module B Ingrédients'!$R$12:$R$1195,Sommaire!F6)+SUMIFS('3. Module A Matière première'!AD$12:AD$45,'3. Module A Matière première'!$D$12:$D$45,Sommaire!$C$44,'3. Module A Matière première'!$I$12:$I$45,"tonnes")+(SUMIFS('3. Module A Matière première'!AD$12:AD$45,'3. Module A Matière première'!$D$12:$D$45,Sommaire!$C$44,'3. Module A Matière première'!$I$12:$I$45,"kg")/10^3)+(SUMIFS('3. Module A Matière première'!AD$12:AD$45,'3. Module A Matière première'!$D$12:$D$45,Sommaire!$C$44,'3. Module A Matière première'!$I$12:$I$45,"grams")/10^6)</f>
        <v>0</v>
      </c>
      <c r="G49" s="30">
        <f>SUMIFS('4. Module B Ingrédients'!$P$12:$P$1195,'4. Module B Ingrédients'!$D$12:$D$1195,Sommaire!$C$44,'4. Module B Ingrédients'!$M$12:$M$1195,Sommaire!$C49,'4. Module B Ingrédients'!$R$12:$R$1195,Sommaire!G6)+SUMIFS('3. Module A Matière première'!AE$12:AE$45,'3. Module A Matière première'!$D$12:$D$45,Sommaire!$C$44,'3. Module A Matière première'!$I$12:$I$45,"tonnes")+(SUMIFS('3. Module A Matière première'!AE$12:AE$45,'3. Module A Matière première'!$D$12:$D$45,Sommaire!$C$44,'3. Module A Matière première'!$I$12:$I$45,"kg")/10^3)+(SUMIFS('3. Module A Matière première'!AE$12:AE$45,'3. Module A Matière première'!$D$12:$D$45,Sommaire!$C$44,'3. Module A Matière première'!$I$12:$I$45,"grams")/10^6)</f>
        <v>0</v>
      </c>
      <c r="H49" s="30">
        <f>SUMIFS('4. Module B Ingrédients'!$P$12:$P$1195,'4. Module B Ingrédients'!$D$12:$D$1195,Sommaire!$C$44,'4. Module B Ingrédients'!$M$12:$M$1195,Sommaire!$C49,'4. Module B Ingrédients'!$R$12:$R$1195,Sommaire!H6)+SUMIFS('3. Module A Matière première'!AF$12:AF$45,'3. Module A Matière première'!$D$12:$D$45,Sommaire!$C$44,'3. Module A Matière première'!$I$12:$I$45,"tonnes")+(SUMIFS('3. Module A Matière première'!AF$12:AF$45,'3. Module A Matière première'!$D$12:$D$45,Sommaire!$C$44,'3. Module A Matière première'!$I$12:$I$45,"kg")/10^3)+(SUMIFS('3. Module A Matière première'!AF$12:AF$45,'3. Module A Matière première'!$D$12:$D$45,Sommaire!$C$44,'3. Module A Matière première'!$I$12:$I$45,"grams")/10^6)</f>
        <v>0</v>
      </c>
      <c r="I49" s="30">
        <f>SUMIFS('4. Module B Ingrédients'!$P$12:$P$1195,'4. Module B Ingrédients'!$D$12:$D$1195,Sommaire!$C$44,'4. Module B Ingrédients'!$M$12:$M$1195,Sommaire!$C49,'4. Module B Ingrédients'!$R$12:$R$1195,Sommaire!I6)+SUMIFS('3. Module A Matière première'!AG$12:AG$45,'3. Module A Matière première'!$D$12:$D$45,Sommaire!$C$44,'3. Module A Matière première'!$I$12:$I$45,"tonnes")+(SUMIFS('3. Module A Matière première'!AG$12:AG$45,'3. Module A Matière première'!$D$12:$D$45,Sommaire!$C$44,'3. Module A Matière première'!$I$12:$I$45,"kg")/10^3)+(SUMIFS('3. Module A Matière première'!AG$12:AG$45,'3. Module A Matière première'!$D$12:$D$45,Sommaire!$C$44,'3. Module A Matière première'!$I$12:$I$45,"grams")/10^6)</f>
        <v>0</v>
      </c>
      <c r="J49" s="30">
        <f>SUMIFS('4. Module B Ingrédients'!$P$12:$P$1195,'4. Module B Ingrédients'!$D$12:$D$1195,Sommaire!$C$44,'4. Module B Ingrédients'!$M$12:$M$1195,Sommaire!$C49,'4. Module B Ingrédients'!$R$12:$R$1195,Sommaire!J6)+SUMIFS('3. Module A Matière première'!AH$12:AH$45,'3. Module A Matière première'!$D$12:$D$45,Sommaire!$C$44,'3. Module A Matière première'!$I$12:$I$45,"tonnes")+(SUMIFS('3. Module A Matière première'!AH$12:AH$45,'3. Module A Matière première'!$D$12:$D$45,Sommaire!$C$44,'3. Module A Matière première'!$I$12:$I$45,"kg")/10^3)+(SUMIFS('3. Module A Matière première'!AH$12:AH$45,'3. Module A Matière première'!$D$12:$D$45,Sommaire!$C$44,'3. Module A Matière première'!$I$12:$I$45,"grams")/10^6)</f>
        <v>0</v>
      </c>
      <c r="L49" s="21"/>
    </row>
    <row r="50" spans="1:12" ht="15.75" customHeight="1">
      <c r="A50" s="21"/>
      <c r="C50" s="31" t="s">
        <v>40</v>
      </c>
      <c r="D50" s="29">
        <f>SUM(E50:J50)</f>
        <v>0</v>
      </c>
      <c r="E50" s="30">
        <f>SUMIFS('4. Module B Ingrédients'!$P$12:$P$1195,'4. Module B Ingrédients'!$D$12:$D$1195,Sommaire!$C$44,'4. Module B Ingrédients'!$M$12:$M$1195,Sommaire!$C50,'4. Module B Ingrédients'!$R$12:$R$1195,Sommaire!E6)+SUMIFS('3. Module A Matière première'!AJ$12:AJ$45,'3. Module A Matière première'!$D$12:$D$45,Sommaire!$C$44,'3. Module A Matière première'!$I$12:$I$45,"tonnes")+(SUMIFS('3. Module A Matière première'!AJ$12:AJ$45,'3. Module A Matière première'!$D$12:$D$45,Sommaire!$C$44,'3. Module A Matière première'!$I$12:$I$45,"kg")/10^3)+(SUMIFS('3. Module A Matière première'!AJ$12:AJ$45,'3. Module A Matière première'!$D$12:$D$45,Sommaire!$C$44,'3. Module A Matière première'!$I$12:$I$45,"grams")/10^6)</f>
        <v>0</v>
      </c>
      <c r="F50" s="30">
        <f>SUMIFS('4. Module B Ingrédients'!$P$12:$P$1195,'4. Module B Ingrédients'!$D$12:$D$1195,Sommaire!$C$44,'4. Module B Ingrédients'!$M$12:$M$1195,Sommaire!$C50,'4. Module B Ingrédients'!$R$12:$R$1195,Sommaire!F6)+SUMIFS('3. Module A Matière première'!AK$12:AK$45,'3. Module A Matière première'!$D$12:$D$45,Sommaire!$C$44,'3. Module A Matière première'!$I$12:$I$45,"tonnes")+(SUMIFS('3. Module A Matière première'!AK$12:AK$45,'3. Module A Matière première'!$D$12:$D$45,Sommaire!$C$44,'3. Module A Matière première'!$I$12:$I$45,"kg")/10^3)+(SUMIFS('3. Module A Matière première'!AK$12:AK$45,'3. Module A Matière première'!$D$12:$D$45,Sommaire!$C$44,'3. Module A Matière première'!$I$12:$I$45,"grams")/10^6)</f>
        <v>0</v>
      </c>
      <c r="G50" s="30">
        <f>SUMIFS('4. Module B Ingrédients'!$P$12:$P$1195,'4. Module B Ingrédients'!$D$12:$D$1195,Sommaire!$C$44,'4. Module B Ingrédients'!$M$12:$M$1195,Sommaire!$C50,'4. Module B Ingrédients'!$R$12:$R$1195,Sommaire!G6)+SUMIFS('3. Module A Matière première'!AL$12:AL$45,'3. Module A Matière première'!$D$12:$D$45,Sommaire!$C$44,'3. Module A Matière première'!$I$12:$I$45,"tonnes")+(SUMIFS('3. Module A Matière première'!AL$12:AL$45,'3. Module A Matière première'!$D$12:$D$45,Sommaire!$C$44,'3. Module A Matière première'!$I$12:$I$45,"kg")/10^3)+(SUMIFS('3. Module A Matière première'!AL$12:AL$45,'3. Module A Matière première'!$D$12:$D$45,Sommaire!$C$44,'3. Module A Matière première'!$I$12:$I$45,"grams")/10^6)</f>
        <v>0</v>
      </c>
      <c r="H50" s="30">
        <f>SUMIFS('4. Module B Ingrédients'!$P$12:$P$1195,'4. Module B Ingrédients'!$D$12:$D$1195,Sommaire!$C$44,'4. Module B Ingrédients'!$M$12:$M$1195,Sommaire!$C50,'4. Module B Ingrédients'!$R$12:$R$1195,Sommaire!H6)+SUMIFS('3. Module A Matière première'!AM$12:AM$45,'3. Module A Matière première'!$D$12:$D$45,Sommaire!$C$44,'3. Module A Matière première'!$I$12:$I$45,"tonnes")+(SUMIFS('3. Module A Matière première'!AM$12:AM$45,'3. Module A Matière première'!$D$12:$D$45,Sommaire!$C$44,'3. Module A Matière première'!$I$12:$I$45,"kg")/10^3)+(SUMIFS('3. Module A Matière première'!AM$12:AM$45,'3. Module A Matière première'!$D$12:$D$45,Sommaire!$C$44,'3. Module A Matière première'!$I$12:$I$45,"grams")/10^6)</f>
        <v>0</v>
      </c>
      <c r="I50" s="30">
        <f>SUMIFS('4. Module B Ingrédients'!$P$12:$P$1195,'4. Module B Ingrédients'!$D$12:$D$1195,Sommaire!$C$44,'4. Module B Ingrédients'!$M$12:$M$1195,Sommaire!$C50,'4. Module B Ingrédients'!$R$12:$R$1195,Sommaire!I6)+SUMIFS('3. Module A Matière première'!AN$12:AN$45,'3. Module A Matière première'!$D$12:$D$45,Sommaire!$C$44,'3. Module A Matière première'!$I$12:$I$45,"tonnes")+(SUMIFS('3. Module A Matière première'!AN$12:AN$45,'3. Module A Matière première'!$D$12:$D$45,Sommaire!$C$44,'3. Module A Matière première'!$I$12:$I$45,"kg")/10^3)+(SUMIFS('3. Module A Matière première'!AN$12:AN$45,'3. Module A Matière première'!$D$12:$D$45,Sommaire!$C$44,'3. Module A Matière première'!$I$12:$I$45,"grams")/10^6)</f>
        <v>0</v>
      </c>
      <c r="J50" s="30">
        <f>SUMIFS('4. Module B Ingrédients'!$P$12:$P$1195,'4. Module B Ingrédients'!$D$12:$D$1195,Sommaire!$C$44,'4. Module B Ingrédients'!$M$12:$M$1195,Sommaire!$C50,'4. Module B Ingrédients'!$R$12:$R$1195,Sommaire!J6)+SUMIFS('3. Module A Matière première'!AO$12:AO$45,'3. Module A Matière première'!$D$12:$D$45,Sommaire!$C$44,'3. Module A Matière première'!$I$12:$I$45,"tonnes")+(SUMIFS('3. Module A Matière première'!AO$12:AO$45,'3. Module A Matière première'!$D$12:$D$45,Sommaire!$C$44,'3. Module A Matière première'!$I$12:$I$45,"kg")/10^3)+(SUMIFS('3. Module A Matière première'!AO$12:AO$45,'3. Module A Matière première'!$D$12:$D$45,Sommaire!$C$44,'3. Module A Matière première'!$I$12:$I$45,"grams")/10^6)</f>
        <v>0</v>
      </c>
      <c r="L50" s="21"/>
    </row>
    <row r="51" spans="1:12" ht="15.75" customHeight="1">
      <c r="A51" s="21"/>
      <c r="C51" s="31" t="s">
        <v>41</v>
      </c>
      <c r="D51" s="29">
        <f>SUM(E51:J51)</f>
        <v>0</v>
      </c>
      <c r="E51" s="30">
        <f>SUMIFS('4. Module B Ingrédients'!$P$12:$P$1195,'4. Module B Ingrédients'!$D$12:$D$1195,Sommaire!$C$44,'4. Module B Ingrédients'!$M$12:$M$1195,Sommaire!$C51,'4. Module B Ingrédients'!$R$12:$R$1195,Sommaire!E6)+SUMIFS('3. Module A Matière première'!AQ$12:AQ$45,'3. Module A Matière première'!$D$12:$D$45,Sommaire!$C$44,'3. Module A Matière première'!$I$12:$I$45,"tonnes")+(SUMIFS('3. Module A Matière première'!AQ$12:AQ$45,'3. Module A Matière première'!$D$12:$D$45,Sommaire!$C$44,'3. Module A Matière première'!$I$12:$I$45,"kg")/10^3)+(SUMIFS('3. Module A Matière première'!AQ$12:AQ$45,'3. Module A Matière première'!$D$12:$D$45,Sommaire!$C$44,'3. Module A Matière première'!$I$12:$I$45,"grams")/10^6)</f>
        <v>0</v>
      </c>
      <c r="F51" s="30">
        <f>SUMIFS('4. Module B Ingrédients'!$P$12:$P$1195,'4. Module B Ingrédients'!$D$12:$D$1195,Sommaire!$C$44,'4. Module B Ingrédients'!$M$12:$M$1195,Sommaire!$C51,'4. Module B Ingrédients'!$R$12:$R$1195,Sommaire!F6)+SUMIFS('3. Module A Matière première'!AR$12:AR$45,'3. Module A Matière première'!$D$12:$D$45,Sommaire!$C$44,'3. Module A Matière première'!$I$12:$I$45,"tonnes")+(SUMIFS('3. Module A Matière première'!AR$12:AR$45,'3. Module A Matière première'!$D$12:$D$45,Sommaire!$C$44,'3. Module A Matière première'!$I$12:$I$45,"kg")/10^3)+(SUMIFS('3. Module A Matière première'!AR$12:AR$45,'3. Module A Matière première'!$D$12:$D$45,Sommaire!$C$44,'3. Module A Matière première'!$I$12:$I$45,"grams")/10^6)</f>
        <v>0</v>
      </c>
      <c r="G51" s="30">
        <f>SUMIFS('4. Module B Ingrédients'!$P$12:$P$1195,'4. Module B Ingrédients'!$D$12:$D$1195,Sommaire!$C$44,'4. Module B Ingrédients'!$M$12:$M$1195,Sommaire!$C51,'4. Module B Ingrédients'!$R$12:$R$1195,Sommaire!G6)+SUMIFS('3. Module A Matière première'!AS$12:AS$45,'3. Module A Matière première'!$D$12:$D$45,Sommaire!$C$44,'3. Module A Matière première'!$I$12:$I$45,"tonnes")+(SUMIFS('3. Module A Matière première'!AS$12:AS$45,'3. Module A Matière première'!$D$12:$D$45,Sommaire!$C$44,'3. Module A Matière première'!$I$12:$I$45,"kg")/10^3)+(SUMIFS('3. Module A Matière première'!AS$12:AS$45,'3. Module A Matière première'!$D$12:$D$45,Sommaire!$C$44,'3. Module A Matière première'!$I$12:$I$45,"grams")/10^6)</f>
        <v>0</v>
      </c>
      <c r="H51" s="30">
        <f>SUMIFS('4. Module B Ingrédients'!$P$12:$P$1195,'4. Module B Ingrédients'!$D$12:$D$1195,Sommaire!$C$44,'4. Module B Ingrédients'!$M$12:$M$1195,Sommaire!$C51,'4. Module B Ingrédients'!$R$12:$R$1195,Sommaire!H6)+SUMIFS('3. Module A Matière première'!AT$12:AT$45,'3. Module A Matière première'!$D$12:$D$45,Sommaire!$C$44,'3. Module A Matière première'!$I$12:$I$45,"tonnes")+(SUMIFS('3. Module A Matière première'!AT$12:AT$45,'3. Module A Matière première'!$D$12:$D$45,Sommaire!$C$44,'3. Module A Matière première'!$I$12:$I$45,"kg")/10^3)+(SUMIFS('3. Module A Matière première'!AT$12:AT$45,'3. Module A Matière première'!$D$12:$D$45,Sommaire!$C$44,'3. Module A Matière première'!$I$12:$I$45,"grams")/10^6)</f>
        <v>0</v>
      </c>
      <c r="I51" s="30">
        <f>SUMIFS('4. Module B Ingrédients'!$P$12:$P$1195,'4. Module B Ingrédients'!$D$12:$D$1195,Sommaire!$C$44,'4. Module B Ingrédients'!$M$12:$M$1195,Sommaire!$C51,'4. Module B Ingrédients'!$R$12:$R$1195,Sommaire!I6)+SUMIFS('3. Module A Matière première'!AU$12:AU$45,'3. Module A Matière première'!$D$12:$D$45,Sommaire!$C$44,'3. Module A Matière première'!$I$12:$I$45,"tonnes")+(SUMIFS('3. Module A Matière première'!AU$12:AU$45,'3. Module A Matière première'!$D$12:$D$45,Sommaire!$C$44,'3. Module A Matière première'!$I$12:$I$45,"kg")/10^3)+(SUMIFS('3. Module A Matière première'!AU$12:AU$45,'3. Module A Matière première'!$D$12:$D$45,Sommaire!$C$44,'3. Module A Matière première'!$I$12:$I$45,"grams")/10^6)</f>
        <v>0</v>
      </c>
      <c r="J51" s="30">
        <f>SUMIFS('4. Module B Ingrédients'!$P$12:$P$1195,'4. Module B Ingrédients'!$D$12:$D$1195,Sommaire!$C$44,'4. Module B Ingrédients'!$M$12:$M$1195,Sommaire!$C51,'4. Module B Ingrédients'!$R$12:$R$1195,Sommaire!J6)+SUMIFS('3. Module A Matière première'!AV$12:AV$45,'3. Module A Matière première'!$D$12:$D$45,Sommaire!$C$44,'3. Module A Matière première'!$I$12:$I$45,"tonnes")+(SUMIFS('3. Module A Matière première'!AV$12:AV$45,'3. Module A Matière première'!$D$12:$D$45,Sommaire!$C$44,'3. Module A Matière première'!$I$12:$I$45,"kg")/10^3)+(SUMIFS('3. Module A Matière première'!AV$12:AV$45,'3. Module A Matière première'!$D$12:$D$45,Sommaire!$C$44,'3. Module A Matière première'!$I$12:$I$45,"grams")/10^6)</f>
        <v>0</v>
      </c>
      <c r="L51" s="21"/>
    </row>
    <row r="52" spans="1:12" ht="15.75" customHeight="1">
      <c r="A52" s="21"/>
      <c r="C52" s="32" t="s">
        <v>42</v>
      </c>
      <c r="D52" s="33">
        <f t="shared" ref="D52:J52" si="4">SUM(D47:D51)</f>
        <v>0</v>
      </c>
      <c r="E52" s="33">
        <f t="shared" si="4"/>
        <v>0</v>
      </c>
      <c r="F52" s="33">
        <f t="shared" si="4"/>
        <v>0</v>
      </c>
      <c r="G52" s="33">
        <f t="shared" si="4"/>
        <v>0</v>
      </c>
      <c r="H52" s="33">
        <f t="shared" si="4"/>
        <v>0</v>
      </c>
      <c r="I52" s="33">
        <f t="shared" si="4"/>
        <v>0</v>
      </c>
      <c r="J52" s="33">
        <f t="shared" si="4"/>
        <v>0</v>
      </c>
      <c r="L52" s="21"/>
    </row>
    <row r="53" spans="1:12" ht="24" customHeight="1">
      <c r="A53" s="21"/>
      <c r="L53" s="21"/>
    </row>
    <row r="54" spans="1:12" ht="26" customHeight="1">
      <c r="A54" s="21"/>
      <c r="C54" s="35" t="s">
        <v>48</v>
      </c>
      <c r="L54" s="21"/>
    </row>
    <row r="55" spans="1:12" ht="15.75" customHeight="1">
      <c r="A55" s="21"/>
      <c r="L55" s="21"/>
    </row>
    <row r="56" spans="1:12" ht="15.75" customHeight="1">
      <c r="A56" s="21"/>
      <c r="C56" s="24" t="s">
        <v>29</v>
      </c>
      <c r="D56" s="25" t="s">
        <v>30</v>
      </c>
      <c r="E56" s="27" t="s">
        <v>31</v>
      </c>
      <c r="F56" s="26" t="s">
        <v>32</v>
      </c>
      <c r="G56" s="26" t="s">
        <v>33</v>
      </c>
      <c r="H56" s="26" t="s">
        <v>34</v>
      </c>
      <c r="I56" s="27" t="s">
        <v>35</v>
      </c>
      <c r="J56" s="26" t="s">
        <v>36</v>
      </c>
      <c r="L56" s="21"/>
    </row>
    <row r="57" spans="1:12" ht="15.75" customHeight="1">
      <c r="A57" s="21"/>
      <c r="C57" s="28" t="s">
        <v>37</v>
      </c>
      <c r="D57" s="29">
        <f>SUM(E57:J57)</f>
        <v>0</v>
      </c>
      <c r="E57" s="30">
        <f>SUMIFS('4. Module B Ingrédients'!$P$12:$P$1195,'4. Module B Ingrédients'!$D$12:$D$1195,Sommaire!$C$54,'4. Module B Ingrédients'!$M$12:$M$1195,Sommaire!$C57,'4. Module B Ingrédients'!$R$12:$R$1195,Sommaire!E6)+SUMIFS('3. Module A Matière première'!O$12:O$45,'3. Module A Matière première'!$D$12:$D$45,Sommaire!$C$54,'3. Module A Matière première'!$I$12:$I$45,"tonnes")+(SUMIFS('3. Module A Matière première'!O$12:O$45,'3. Module A Matière première'!$D$12:$D$45,Sommaire!$C$54,'3. Module A Matière première'!$I$12:$I$45,"kg")/10^3)+(SUMIFS('3. Module A Matière première'!O$12:O$45,'3. Module A Matière première'!$D$12:$D$45,Sommaire!$C$54,'3. Module A Matière première'!$I$12:$I$45,"grams")/10^6)</f>
        <v>0</v>
      </c>
      <c r="F57" s="30">
        <f>SUMIFS('4. Module B Ingrédients'!$P$12:$P$1195,'4. Module B Ingrédients'!$D$12:$D$1195,Sommaire!$C$54,'4. Module B Ingrédients'!$M$12:$M$1195,Sommaire!$C57,'4. Module B Ingrédients'!$R$12:$R$1195,Sommaire!F6)+SUMIFS('3. Module A Matière première'!P$12:P$45,'3. Module A Matière première'!$D$12:$D$45,Sommaire!$C$54,'3. Module A Matière première'!$I$12:$I$45,"tonnes")+(SUMIFS('3. Module A Matière première'!P$12:P$45,'3. Module A Matière première'!$D$12:$D$45,Sommaire!$C$54,'3. Module A Matière première'!$I$12:$I$45,"kg")/10^3)+(SUMIFS('3. Module A Matière première'!P$12:P$45,'3. Module A Matière première'!$D$12:$D$45,Sommaire!$C$54,'3. Module A Matière première'!$I$12:$I$45,"grams")/10^6)</f>
        <v>0</v>
      </c>
      <c r="G57" s="30">
        <f>SUMIFS('4. Module B Ingrédients'!$P$12:$P$1195,'4. Module B Ingrédients'!$D$12:$D$1195,Sommaire!$C$54,'4. Module B Ingrédients'!$M$12:$M$1195,Sommaire!$C57,'4. Module B Ingrédients'!$R$12:$R$1195,Sommaire!G6)+SUMIFS('3. Module A Matière première'!Q$12:Q$45,'3. Module A Matière première'!$D$12:$D$45,Sommaire!$C$54,'3. Module A Matière première'!$I$12:$I$45,"tonnes")+(SUMIFS('3. Module A Matière première'!Q$12:Q$45,'3. Module A Matière première'!$D$12:$D$45,Sommaire!$C$54,'3. Module A Matière première'!$I$12:$I$45,"kg")/10^3)+(SUMIFS('3. Module A Matière première'!Q$12:Q$45,'3. Module A Matière première'!$D$12:$D$45,Sommaire!$C$54,'3. Module A Matière première'!$I$12:$I$45,"grams")/10^6)</f>
        <v>0</v>
      </c>
      <c r="H57" s="30">
        <f>SUMIFS('4. Module B Ingrédients'!$P$12:$P$1195,'4. Module B Ingrédients'!$D$12:$D$1195,Sommaire!$C$54,'4. Module B Ingrédients'!$M$12:$M$1195,Sommaire!$C57,'4. Module B Ingrédients'!$R$12:$R$1195,Sommaire!H6)+SUMIFS('3. Module A Matière première'!R$12:R$45,'3. Module A Matière première'!$D$12:$D$45,Sommaire!$C$54,'3. Module A Matière première'!$I$12:$I$45,"tonnes")+(SUMIFS('3. Module A Matière première'!R$12:R$45,'3. Module A Matière première'!$D$12:$D$45,Sommaire!$C$54,'3. Module A Matière première'!$I$12:$I$45,"kg")/10^3)+(SUMIFS('3. Module A Matière première'!R$12:R$45,'3. Module A Matière première'!$D$12:$D$45,Sommaire!$C$54,'3. Module A Matière première'!$I$12:$I$45,"grams")/10^6)</f>
        <v>0</v>
      </c>
      <c r="I57" s="30">
        <f>SUMIFS('4. Module B Ingrédients'!$P$12:$P$1195,'4. Module B Ingrédients'!$D$12:$D$1195,Sommaire!$C$54,'4. Module B Ingrédients'!$M$12:$M$1195,Sommaire!$C57,'4. Module B Ingrédients'!$R$12:$R$1195,Sommaire!I6)+SUMIFS('3. Module A Matière première'!S$12:S$45,'3. Module A Matière première'!$D$12:$D$45,Sommaire!$C$54,'3. Module A Matière première'!$I$12:$I$45,"tonnes")+(SUMIFS('3. Module A Matière première'!S$12:S$45,'3. Module A Matière première'!$D$12:$D$45,Sommaire!$C$54,'3. Module A Matière première'!$I$12:$I$45,"kg")/10^3)+(SUMIFS('3. Module A Matière première'!S$12:S$45,'3. Module A Matière première'!$D$12:$D$45,Sommaire!$C$54,'3. Module A Matière première'!$I$12:$I$45,"grams")/10^6)</f>
        <v>0</v>
      </c>
      <c r="J57" s="30">
        <f>SUMIFS('4. Module B Ingrédients'!$P$12:$P$1195,'4. Module B Ingrédients'!$D$12:$D$1195,Sommaire!$C$54,'4. Module B Ingrédients'!$M$12:$M$1195,Sommaire!$C57,'4. Module B Ingrédients'!$R$12:$R$1195,Sommaire!J6)+SUMIFS('3. Module A Matière première'!T$12:T$45,'3. Module A Matière première'!$D$12:$D$45,Sommaire!$C$54,'3. Module A Matière première'!$I$12:$I$45,"tonnes")+(SUMIFS('3. Module A Matière première'!T$12:T$45,'3. Module A Matière première'!$D$12:$D$45,Sommaire!$C$54,'3. Module A Matière première'!$I$12:$I$45,"kg")/10^3)+(SUMIFS('3. Module A Matière première'!T$12:T$45,'3. Module A Matière première'!$D$12:$D$45,Sommaire!$C$54,'3. Module A Matière première'!$I$12:$I$45,"grams")/10^6)</f>
        <v>0</v>
      </c>
      <c r="L57" s="21"/>
    </row>
    <row r="58" spans="1:12" ht="15.75" customHeight="1">
      <c r="A58" s="21"/>
      <c r="C58" s="28" t="s">
        <v>38</v>
      </c>
      <c r="D58" s="29">
        <f>SUM(E58:J58)</f>
        <v>0</v>
      </c>
      <c r="E58" s="30">
        <f>SUMIFS('4. Module B Ingrédients'!$P$12:$P$1195,'4. Module B Ingrédients'!$D$12:$D$1195,Sommaire!$C$54,'4. Module B Ingrédients'!$M$12:$M$1195,Sommaire!$C58,'4. Module B Ingrédients'!$R$12:$R$1195,Sommaire!E6)+SUMIFS('3. Module A Matière première'!V$12:V$45,'3. Module A Matière première'!$D$12:$D$45,Sommaire!$C$54,'3. Module A Matière première'!$I$12:$I$45,"tonnes")+(SUMIFS('3. Module A Matière première'!V$12:V$45,'3. Module A Matière première'!$D$12:$D$45,Sommaire!$C$54,'3. Module A Matière première'!$I$12:$I$45,"kg")/10^3)+(SUMIFS('3. Module A Matière première'!V$12:V$45,'3. Module A Matière première'!$D$12:$D$45,Sommaire!$C$54,'3. Module A Matière première'!$I$12:$I$45,"grams")/10^6)</f>
        <v>0</v>
      </c>
      <c r="F58" s="30">
        <f>SUMIFS('4. Module B Ingrédients'!$P$12:$P$1195,'4. Module B Ingrédients'!$D$12:$D$1195,Sommaire!$C$54,'4. Module B Ingrédients'!$M$12:$M$1195,Sommaire!$C58,'4. Module B Ingrédients'!$R$12:$R$1195,Sommaire!F6)+SUMIFS('3. Module A Matière première'!W$12:W$45,'3. Module A Matière première'!$D$12:$D$45,Sommaire!$C$54,'3. Module A Matière première'!$I$12:$I$45,"tonnes")+(SUMIFS('3. Module A Matière première'!W$12:W$45,'3. Module A Matière première'!$D$12:$D$45,Sommaire!$C$54,'3. Module A Matière première'!$I$12:$I$45,"kg")/10^3)+(SUMIFS('3. Module A Matière première'!W$12:W$45,'3. Module A Matière première'!$D$12:$D$45,Sommaire!$C$54,'3. Module A Matière première'!$I$12:$I$45,"grams")/10^6)</f>
        <v>0</v>
      </c>
      <c r="G58" s="30">
        <f>SUMIFS('4. Module B Ingrédients'!$P$12:$P$1195,'4. Module B Ingrédients'!$D$12:$D$1195,Sommaire!$C$54,'4. Module B Ingrédients'!$M$12:$M$1195,Sommaire!$C58,'4. Module B Ingrédients'!$R$12:$R$1195,Sommaire!G6)+SUMIFS('3. Module A Matière première'!X$12:X$45,'3. Module A Matière première'!$D$12:$D$45,Sommaire!$C$54,'3. Module A Matière première'!$I$12:$I$45,"tonnes")+(SUMIFS('3. Module A Matière première'!X$12:X$45,'3. Module A Matière première'!$D$12:$D$45,Sommaire!$C$54,'3. Module A Matière première'!$I$12:$I$45,"kg")/10^3)+(SUMIFS('3. Module A Matière première'!X$12:X$45,'3. Module A Matière première'!$D$12:$D$45,Sommaire!$C$54,'3. Module A Matière première'!$I$12:$I$45,"grams")/10^6)</f>
        <v>0</v>
      </c>
      <c r="H58" s="30">
        <f>SUMIFS('4. Module B Ingrédients'!$P$12:$P$1195,'4. Module B Ingrédients'!$D$12:$D$1195,Sommaire!$C$54,'4. Module B Ingrédients'!$M$12:$M$1195,Sommaire!$C58,'4. Module B Ingrédients'!$R$12:$R$1195,Sommaire!H6)+SUMIFS('3. Module A Matière première'!Y$12:Y$45,'3. Module A Matière première'!$D$12:$D$45,Sommaire!$C$54,'3. Module A Matière première'!$I$12:$I$45,"tonnes")+(SUMIFS('3. Module A Matière première'!Y$12:Y$45,'3. Module A Matière première'!$D$12:$D$45,Sommaire!$C$54,'3. Module A Matière première'!$I$12:$I$45,"kg")/10^3)+(SUMIFS('3. Module A Matière première'!Y$12:Y$45,'3. Module A Matière première'!$D$12:$D$45,Sommaire!$C$54,'3. Module A Matière première'!$I$12:$I$45,"grams")/10^6)</f>
        <v>0</v>
      </c>
      <c r="I58" s="30">
        <f>SUMIFS('4. Module B Ingrédients'!$P$12:$P$1195,'4. Module B Ingrédients'!$D$12:$D$1195,Sommaire!$C$54,'4. Module B Ingrédients'!$M$12:$M$1195,Sommaire!$C58,'4. Module B Ingrédients'!$R$12:$R$1195,Sommaire!I6)+SUMIFS('3. Module A Matière première'!Z$12:Z$45,'3. Module A Matière première'!$D$12:$D$45,Sommaire!$C$54,'3. Module A Matière première'!$I$12:$I$45,"tonnes")+(SUMIFS('3. Module A Matière première'!Z$12:Z$45,'3. Module A Matière première'!$D$12:$D$45,Sommaire!$C$54,'3. Module A Matière première'!$I$12:$I$45,"kg")/10^3)+(SUMIFS('3. Module A Matière première'!Z$12:Z$45,'3. Module A Matière première'!$D$12:$D$45,Sommaire!$C$54,'3. Module A Matière première'!$I$12:$I$45,"grams")/10^6)</f>
        <v>0</v>
      </c>
      <c r="J58" s="30">
        <f>SUMIFS('4. Module B Ingrédients'!$P$12:$P$1195,'4. Module B Ingrédients'!$D$12:$D$1195,Sommaire!$C$54,'4. Module B Ingrédients'!$M$12:$M$1195,Sommaire!$C58,'4. Module B Ingrédients'!$R$12:$R$1195,Sommaire!J6)+SUMIFS('3. Module A Matière première'!AA$12:AA$45,'3. Module A Matière première'!$D$12:$D$45,Sommaire!$C$54,'3. Module A Matière première'!$I$12:$I$45,"tonnes")+(SUMIFS('3. Module A Matière première'!AA$12:AA$45,'3. Module A Matière première'!$D$12:$D$45,Sommaire!$C$54,'3. Module A Matière première'!$I$12:$I$45,"kg")/10^3)+(SUMIFS('3. Module A Matière première'!AA$12:AA$45,'3. Module A Matière première'!$D$12:$D$45,Sommaire!$C$54,'3. Module A Matière première'!$I$12:$I$45,"grams")/10^6)</f>
        <v>0</v>
      </c>
      <c r="L58" s="21"/>
    </row>
    <row r="59" spans="1:12" ht="15.75" customHeight="1">
      <c r="A59" s="21"/>
      <c r="C59" s="28" t="s">
        <v>39</v>
      </c>
      <c r="D59" s="29">
        <f>SUM(E59:J59)</f>
        <v>0</v>
      </c>
      <c r="E59" s="30">
        <f>SUMIFS('4. Module B Ingrédients'!$P$12:$P$1195,'4. Module B Ingrédients'!$D$12:$D$1195,Sommaire!$C$54,'4. Module B Ingrédients'!$M$12:$M$1195,Sommaire!$C59,'4. Module B Ingrédients'!$R$12:$R$1195,Sommaire!E6)+SUMIFS('3. Module A Matière première'!AC$12:AC$45,'3. Module A Matière première'!$D$12:$D$45,Sommaire!$C$54,'3. Module A Matière première'!$I$12:$I$45,"tonnes")+(SUMIFS('3. Module A Matière première'!AC$12:AC$45,'3. Module A Matière première'!$D$12:$D$45,Sommaire!$C$54,'3. Module A Matière première'!$I$12:$I$45,"kg")/10^3)+(SUMIFS('3. Module A Matière première'!AC$12:AC$45,'3. Module A Matière première'!$D$12:$D$45,Sommaire!$C$54,'3. Module A Matière première'!$I$12:$I$45,"grams")/10^6)</f>
        <v>0</v>
      </c>
      <c r="F59" s="30">
        <f>SUMIFS('4. Module B Ingrédients'!$P$12:$P$1195,'4. Module B Ingrédients'!$D$12:$D$1195,Sommaire!$C$54,'4. Module B Ingrédients'!$M$12:$M$1195,Sommaire!$C59,'4. Module B Ingrédients'!$R$12:$R$1195,Sommaire!F6)+SUMIFS('3. Module A Matière première'!AD$12:AD$45,'3. Module A Matière première'!$D$12:$D$45,Sommaire!$C$54,'3. Module A Matière première'!$I$12:$I$45,"tonnes")+(SUMIFS('3. Module A Matière première'!AD$12:AD$45,'3. Module A Matière première'!$D$12:$D$45,Sommaire!$C$54,'3. Module A Matière première'!$I$12:$I$45,"kg")/10^3)+(SUMIFS('3. Module A Matière première'!AD$12:AD$45,'3. Module A Matière première'!$D$12:$D$45,Sommaire!$C$54,'3. Module A Matière première'!$I$12:$I$45,"grams")/10^6)</f>
        <v>0</v>
      </c>
      <c r="G59" s="30">
        <f>SUMIFS('4. Module B Ingrédients'!$P$12:$P$1195,'4. Module B Ingrédients'!$D$12:$D$1195,Sommaire!$C$54,'4. Module B Ingrédients'!$M$12:$M$1195,Sommaire!$C59,'4. Module B Ingrédients'!$R$12:$R$1195,Sommaire!G6)+SUMIFS('3. Module A Matière première'!AE$12:AE$45,'3. Module A Matière première'!$D$12:$D$45,Sommaire!$C$54,'3. Module A Matière première'!$I$12:$I$45,"tonnes")+(SUMIFS('3. Module A Matière première'!AE$12:AE$45,'3. Module A Matière première'!$D$12:$D$45,Sommaire!$C$54,'3. Module A Matière première'!$I$12:$I$45,"kg")/10^3)+(SUMIFS('3. Module A Matière première'!AE$12:AE$45,'3. Module A Matière première'!$D$12:$D$45,Sommaire!$C$54,'3. Module A Matière première'!$I$12:$I$45,"grams")/10^6)</f>
        <v>0</v>
      </c>
      <c r="H59" s="30">
        <f>SUMIFS('4. Module B Ingrédients'!$P$12:$P$1195,'4. Module B Ingrédients'!$D$12:$D$1195,Sommaire!$C$54,'4. Module B Ingrédients'!$M$12:$M$1195,Sommaire!$C59,'4. Module B Ingrédients'!$R$12:$R$1195,Sommaire!H6)+SUMIFS('3. Module A Matière première'!AF$12:AF$45,'3. Module A Matière première'!$D$12:$D$45,Sommaire!$C$54,'3. Module A Matière première'!$I$12:$I$45,"tonnes")+(SUMIFS('3. Module A Matière première'!AF$12:AF$45,'3. Module A Matière première'!$D$12:$D$45,Sommaire!$C$54,'3. Module A Matière première'!$I$12:$I$45,"kg")/10^3)+(SUMIFS('3. Module A Matière première'!AF$12:AF$45,'3. Module A Matière première'!$D$12:$D$45,Sommaire!$C$54,'3. Module A Matière première'!$I$12:$I$45,"grams")/10^6)</f>
        <v>0</v>
      </c>
      <c r="I59" s="30">
        <f>SUMIFS('4. Module B Ingrédients'!$P$12:$P$1195,'4. Module B Ingrédients'!$D$12:$D$1195,Sommaire!$C$54,'4. Module B Ingrédients'!$M$12:$M$1195,Sommaire!$C59,'4. Module B Ingrédients'!$R$12:$R$1195,Sommaire!I6)+SUMIFS('3. Module A Matière première'!AG$12:AG$45,'3. Module A Matière première'!$D$12:$D$45,Sommaire!$C$54,'3. Module A Matière première'!$I$12:$I$45,"tonnes")+(SUMIFS('3. Module A Matière première'!AG$12:AG$45,'3. Module A Matière première'!$D$12:$D$45,Sommaire!$C$54,'3. Module A Matière première'!$I$12:$I$45,"kg")/10^3)+(SUMIFS('3. Module A Matière première'!AG$12:AG$45,'3. Module A Matière première'!$D$12:$D$45,Sommaire!$C$54,'3. Module A Matière première'!$I$12:$I$45,"grams")/10^6)</f>
        <v>0</v>
      </c>
      <c r="J59" s="30">
        <f>SUMIFS('4. Module B Ingrédients'!$P$12:$P$1195,'4. Module B Ingrédients'!$D$12:$D$1195,Sommaire!$C$54,'4. Module B Ingrédients'!$M$12:$M$1195,Sommaire!$C59,'4. Module B Ingrédients'!$R$12:$R$1195,Sommaire!J6)+SUMIFS('3. Module A Matière première'!AH$12:AH$45,'3. Module A Matière première'!$D$12:$D$45,Sommaire!$C$54,'3. Module A Matière première'!$I$12:$I$45,"tonnes")+(SUMIFS('3. Module A Matière première'!AH$12:AH$45,'3. Module A Matière première'!$D$12:$D$45,Sommaire!$C$54,'3. Module A Matière première'!$I$12:$I$45,"kg")/10^3)+(SUMIFS('3. Module A Matière première'!AH$12:AH$45,'3. Module A Matière première'!$D$12:$D$45,Sommaire!$C$54,'3. Module A Matière première'!$I$12:$I$45,"grams")/10^6)</f>
        <v>0</v>
      </c>
      <c r="L59" s="21"/>
    </row>
    <row r="60" spans="1:12" ht="15.75" customHeight="1">
      <c r="A60" s="21"/>
      <c r="C60" s="31" t="s">
        <v>40</v>
      </c>
      <c r="D60" s="29">
        <f>SUM(E60:J60)</f>
        <v>0</v>
      </c>
      <c r="E60" s="30">
        <f>SUMIFS('4. Module B Ingrédients'!$P$12:$P$1195,'4. Module B Ingrédients'!$D$12:$D$1195,Sommaire!$C$54,'4. Module B Ingrédients'!$M$12:$M$1195,Sommaire!$C60,'4. Module B Ingrédients'!$R$12:$R$1195,Sommaire!E6)+SUMIFS('3. Module A Matière première'!AJ$12:AJ$45,'3. Module A Matière première'!$D$12:$D$45,Sommaire!$C$54,'3. Module A Matière première'!$I$12:$I$45,"tonnes")+(SUMIFS('3. Module A Matière première'!AJ$12:AJ$45,'3. Module A Matière première'!$D$12:$D$45,Sommaire!$C$54,'3. Module A Matière première'!$I$12:$I$45,"kg")/10^3)+(SUMIFS('3. Module A Matière première'!AJ$12:AJ$45,'3. Module A Matière première'!$D$12:$D$45,Sommaire!$C$54,'3. Module A Matière première'!$I$12:$I$45,"grams")/10^6)</f>
        <v>0</v>
      </c>
      <c r="F60" s="30">
        <f>SUMIFS('4. Module B Ingrédients'!$P$12:$P$1195,'4. Module B Ingrédients'!$D$12:$D$1195,Sommaire!$C$54,'4. Module B Ingrédients'!$M$12:$M$1195,Sommaire!$C60,'4. Module B Ingrédients'!$R$12:$R$1195,Sommaire!F6)+SUMIFS('3. Module A Matière première'!AK$12:AK$45,'3. Module A Matière première'!$D$12:$D$45,Sommaire!$C$54,'3. Module A Matière première'!$I$12:$I$45,"tonnes")+(SUMIFS('3. Module A Matière première'!AK$12:AK$45,'3. Module A Matière première'!$D$12:$D$45,Sommaire!$C$54,'3. Module A Matière première'!$I$12:$I$45,"kg")/10^3)+(SUMIFS('3. Module A Matière première'!AK$12:AK$45,'3. Module A Matière première'!$D$12:$D$45,Sommaire!$C$54,'3. Module A Matière première'!$I$12:$I$45,"grams")/10^6)</f>
        <v>0</v>
      </c>
      <c r="G60" s="30">
        <f>SUMIFS('4. Module B Ingrédients'!$P$12:$P$1195,'4. Module B Ingrédients'!$D$12:$D$1195,Sommaire!$C$54,'4. Module B Ingrédients'!$M$12:$M$1195,Sommaire!$C60,'4. Module B Ingrédients'!$R$12:$R$1195,Sommaire!G6)+SUMIFS('3. Module A Matière première'!AL$12:AL$45,'3. Module A Matière première'!$D$12:$D$45,Sommaire!$C$54,'3. Module A Matière première'!$I$12:$I$45,"tonnes")+(SUMIFS('3. Module A Matière première'!AL$12:AL$45,'3. Module A Matière première'!$D$12:$D$45,Sommaire!$C$54,'3. Module A Matière première'!$I$12:$I$45,"kg")/10^3)+(SUMIFS('3. Module A Matière première'!AL$12:AL$45,'3. Module A Matière première'!$D$12:$D$45,Sommaire!$C$54,'3. Module A Matière première'!$I$12:$I$45,"grams")/10^6)</f>
        <v>0</v>
      </c>
      <c r="H60" s="30">
        <f>SUMIFS('4. Module B Ingrédients'!$P$12:$P$1195,'4. Module B Ingrédients'!$D$12:$D$1195,Sommaire!$C$54,'4. Module B Ingrédients'!$M$12:$M$1195,Sommaire!$C60,'4. Module B Ingrédients'!$R$12:$R$1195,Sommaire!H6)+SUMIFS('3. Module A Matière première'!AM$12:AM$45,'3. Module A Matière première'!$D$12:$D$45,Sommaire!$C$54,'3. Module A Matière première'!$I$12:$I$45,"tonnes")+(SUMIFS('3. Module A Matière première'!AM$12:AM$45,'3. Module A Matière première'!$D$12:$D$45,Sommaire!$C$54,'3. Module A Matière première'!$I$12:$I$45,"kg")/10^3)+(SUMIFS('3. Module A Matière première'!AM$12:AM$45,'3. Module A Matière première'!$D$12:$D$45,Sommaire!$C$54,'3. Module A Matière première'!$I$12:$I$45,"grams")/10^6)</f>
        <v>0</v>
      </c>
      <c r="I60" s="30">
        <f>SUMIFS('4. Module B Ingrédients'!$P$12:$P$1195,'4. Module B Ingrédients'!$D$12:$D$1195,Sommaire!$C$54,'4. Module B Ingrédients'!$M$12:$M$1195,Sommaire!$C60,'4. Module B Ingrédients'!$R$12:$R$1195,Sommaire!I6)+SUMIFS('3. Module A Matière première'!AN$12:AN$45,'3. Module A Matière première'!$D$12:$D$45,Sommaire!$C$54,'3. Module A Matière première'!$I$12:$I$45,"tonnes")+(SUMIFS('3. Module A Matière première'!AN$12:AN$45,'3. Module A Matière première'!$D$12:$D$45,Sommaire!$C$54,'3. Module A Matière première'!$I$12:$I$45,"kg")/10^3)+(SUMIFS('3. Module A Matière première'!AN$12:AN$45,'3. Module A Matière première'!$D$12:$D$45,Sommaire!$C$54,'3. Module A Matière première'!$I$12:$I$45,"grams")/10^6)</f>
        <v>0</v>
      </c>
      <c r="J60" s="30">
        <f>SUMIFS('4. Module B Ingrédients'!$P$12:$P$1195,'4. Module B Ingrédients'!$D$12:$D$1195,Sommaire!$C$54,'4. Module B Ingrédients'!$M$12:$M$1195,Sommaire!$C60,'4. Module B Ingrédients'!$R$12:$R$1195,Sommaire!J6)+SUMIFS('3. Module A Matière première'!AO$12:AO$45,'3. Module A Matière première'!$D$12:$D$45,Sommaire!$C$54,'3. Module A Matière première'!$I$12:$I$45,"tonnes")+(SUMIFS('3. Module A Matière première'!AO$12:AO$45,'3. Module A Matière première'!$D$12:$D$45,Sommaire!$C$54,'3. Module A Matière première'!$I$12:$I$45,"kg")/10^3)+(SUMIFS('3. Module A Matière première'!AO$12:AO$45,'3. Module A Matière première'!$D$12:$D$45,Sommaire!$C$54,'3. Module A Matière première'!$I$12:$I$45,"grams")/10^6)</f>
        <v>0</v>
      </c>
      <c r="L60" s="21"/>
    </row>
    <row r="61" spans="1:12" ht="15.75" customHeight="1">
      <c r="A61" s="21"/>
      <c r="C61" s="31" t="s">
        <v>41</v>
      </c>
      <c r="D61" s="29">
        <f>SUM(E61:J61)</f>
        <v>0</v>
      </c>
      <c r="E61" s="30">
        <f>SUMIFS('4. Module B Ingrédients'!$P$12:$P$1195,'4. Module B Ingrédients'!$D$12:$D$1195,Sommaire!$C$54,'4. Module B Ingrédients'!$M$12:$M$1195,Sommaire!$C61,'4. Module B Ingrédients'!$R$12:$R$1195,Sommaire!E6)+SUMIFS('3. Module A Matière première'!AQ$12:AQ$45,'3. Module A Matière première'!$D$12:$D$45,Sommaire!$C$54,'3. Module A Matière première'!$I$12:$I$45,"tonnes")+(SUMIFS('3. Module A Matière première'!AQ$12:AQ$45,'3. Module A Matière première'!$D$12:$D$45,Sommaire!$C$54,'3. Module A Matière première'!$I$12:$I$45,"kg")/10^3)+(SUMIFS('3. Module A Matière première'!AQ$12:AQ$45,'3. Module A Matière première'!$D$12:$D$45,Sommaire!$C$54,'3. Module A Matière première'!$I$12:$I$45,"grams")/10^6)</f>
        <v>0</v>
      </c>
      <c r="F61" s="30">
        <f>SUMIFS('4. Module B Ingrédients'!$P$12:$P$1195,'4. Module B Ingrédients'!$D$12:$D$1195,Sommaire!$C$54,'4. Module B Ingrédients'!$M$12:$M$1195,Sommaire!$C61,'4. Module B Ingrédients'!$R$12:$R$1195,Sommaire!F6)+SUMIFS('3. Module A Matière première'!AR$12:AR$45,'3. Module A Matière première'!$D$12:$D$45,Sommaire!$C$54,'3. Module A Matière première'!$I$12:$I$45,"tonnes")+(SUMIFS('3. Module A Matière première'!AR$12:AR$45,'3. Module A Matière première'!$D$12:$D$45,Sommaire!$C$54,'3. Module A Matière première'!$I$12:$I$45,"kg")/10^3)+(SUMIFS('3. Module A Matière première'!AR$12:AR$45,'3. Module A Matière première'!$D$12:$D$45,Sommaire!$C$54,'3. Module A Matière première'!$I$12:$I$45,"grams")/10^6)</f>
        <v>0</v>
      </c>
      <c r="G61" s="30">
        <f>SUMIFS('4. Module B Ingrédients'!$P$12:$P$1195,'4. Module B Ingrédients'!$D$12:$D$1195,Sommaire!$C$54,'4. Module B Ingrédients'!$M$12:$M$1195,Sommaire!$C61,'4. Module B Ingrédients'!$R$12:$R$1195,Sommaire!G6)+SUMIFS('3. Module A Matière première'!AS$12:AS$45,'3. Module A Matière première'!$D$12:$D$45,Sommaire!$C$54,'3. Module A Matière première'!$I$12:$I$45,"tonnes")+(SUMIFS('3. Module A Matière première'!AS$12:AS$45,'3. Module A Matière première'!$D$12:$D$45,Sommaire!$C$54,'3. Module A Matière première'!$I$12:$I$45,"kg")/10^3)+(SUMIFS('3. Module A Matière première'!AS$12:AS$45,'3. Module A Matière première'!$D$12:$D$45,Sommaire!$C$54,'3. Module A Matière première'!$I$12:$I$45,"grams")/10^6)</f>
        <v>0</v>
      </c>
      <c r="H61" s="30">
        <f>SUMIFS('4. Module B Ingrédients'!$P$12:$P$1195,'4. Module B Ingrédients'!$D$12:$D$1195,Sommaire!$C$54,'4. Module B Ingrédients'!$M$12:$M$1195,Sommaire!$C61,'4. Module B Ingrédients'!$R$12:$R$1195,Sommaire!H6)+SUMIFS('3. Module A Matière première'!AT$12:AT$45,'3. Module A Matière première'!$D$12:$D$45,Sommaire!$C$54,'3. Module A Matière première'!$I$12:$I$45,"tonnes")+(SUMIFS('3. Module A Matière première'!AT$12:AT$45,'3. Module A Matière première'!$D$12:$D$45,Sommaire!$C$54,'3. Module A Matière première'!$I$12:$I$45,"kg")/10^3)+(SUMIFS('3. Module A Matière première'!AT$12:AT$45,'3. Module A Matière première'!$D$12:$D$45,Sommaire!$C$54,'3. Module A Matière première'!$I$12:$I$45,"grams")/10^6)</f>
        <v>0</v>
      </c>
      <c r="I61" s="30">
        <f>SUMIFS('4. Module B Ingrédients'!$P$12:$P$1195,'4. Module B Ingrédients'!$D$12:$D$1195,Sommaire!$C$54,'4. Module B Ingrédients'!$M$12:$M$1195,Sommaire!$C61,'4. Module B Ingrédients'!$R$12:$R$1195,Sommaire!I6)+SUMIFS('3. Module A Matière première'!AU$12:AU$45,'3. Module A Matière première'!$D$12:$D$45,Sommaire!$C$54,'3. Module A Matière première'!$I$12:$I$45,"tonnes")+(SUMIFS('3. Module A Matière première'!AU$12:AU$45,'3. Module A Matière première'!$D$12:$D$45,Sommaire!$C$54,'3. Module A Matière première'!$I$12:$I$45,"kg")/10^3)+(SUMIFS('3. Module A Matière première'!AU$12:AU$45,'3. Module A Matière première'!$D$12:$D$45,Sommaire!$C$54,'3. Module A Matière première'!$I$12:$I$45,"grams")/10^6)</f>
        <v>0</v>
      </c>
      <c r="J61" s="30">
        <f>SUMIFS('4. Module B Ingrédients'!$P$12:$P$1195,'4. Module B Ingrédients'!$D$12:$D$1195,Sommaire!$C$54,'4. Module B Ingrédients'!$M$12:$M$1195,Sommaire!$C61,'4. Module B Ingrédients'!$R$12:$R$1195,Sommaire!J6)+SUMIFS('3. Module A Matière première'!AV$12:AV$45,'3. Module A Matière première'!$D$12:$D$45,Sommaire!$C$54,'3. Module A Matière première'!$I$12:$I$45,"tonnes")+(SUMIFS('3. Module A Matière première'!AV$12:AV$45,'3. Module A Matière première'!$D$12:$D$45,Sommaire!$C$54,'3. Module A Matière première'!$I$12:$I$45,"kg")/10^3)+(SUMIFS('3. Module A Matière première'!AV$12:AV$45,'3. Module A Matière première'!$D$12:$D$45,Sommaire!$C$54,'3. Module A Matière première'!$I$12:$I$45,"grams")/10^6)</f>
        <v>0</v>
      </c>
      <c r="L61" s="21"/>
    </row>
    <row r="62" spans="1:12" ht="15.75" customHeight="1">
      <c r="A62" s="21"/>
      <c r="C62" s="32" t="s">
        <v>42</v>
      </c>
      <c r="D62" s="33">
        <f t="shared" ref="D62:J62" si="5">SUM(D57:D61)</f>
        <v>0</v>
      </c>
      <c r="E62" s="33">
        <f t="shared" si="5"/>
        <v>0</v>
      </c>
      <c r="F62" s="33">
        <f t="shared" si="5"/>
        <v>0</v>
      </c>
      <c r="G62" s="33">
        <f t="shared" si="5"/>
        <v>0</v>
      </c>
      <c r="H62" s="33">
        <f t="shared" si="5"/>
        <v>0</v>
      </c>
      <c r="I62" s="33">
        <f t="shared" si="5"/>
        <v>0</v>
      </c>
      <c r="J62" s="33">
        <f t="shared" si="5"/>
        <v>0</v>
      </c>
      <c r="L62" s="21"/>
    </row>
    <row r="63" spans="1:12" ht="28" customHeight="1">
      <c r="A63" s="21"/>
      <c r="L63" s="21"/>
    </row>
    <row r="64" spans="1:12" ht="20" customHeight="1">
      <c r="A64" s="21"/>
      <c r="C64" s="35" t="s">
        <v>49</v>
      </c>
      <c r="L64" s="21"/>
    </row>
    <row r="65" spans="1:12" ht="15.75" customHeight="1">
      <c r="A65" s="21"/>
      <c r="L65" s="21"/>
    </row>
    <row r="66" spans="1:12" ht="15.75" customHeight="1">
      <c r="A66" s="21"/>
      <c r="C66" s="24" t="s">
        <v>29</v>
      </c>
      <c r="D66" s="25" t="s">
        <v>30</v>
      </c>
      <c r="E66" s="27" t="s">
        <v>31</v>
      </c>
      <c r="F66" s="26" t="s">
        <v>32</v>
      </c>
      <c r="G66" s="26" t="s">
        <v>33</v>
      </c>
      <c r="H66" s="26" t="s">
        <v>34</v>
      </c>
      <c r="I66" s="27" t="s">
        <v>35</v>
      </c>
      <c r="J66" s="26" t="s">
        <v>36</v>
      </c>
      <c r="L66" s="21"/>
    </row>
    <row r="67" spans="1:12" ht="15.75" customHeight="1">
      <c r="A67" s="21"/>
      <c r="C67" s="28" t="s">
        <v>37</v>
      </c>
      <c r="D67" s="29">
        <f>SUM(E67:J67)</f>
        <v>0</v>
      </c>
      <c r="E67" s="30">
        <f>SUMIFS('4. Module B Ingrédients'!$P$12:$P$1195,'4. Module B Ingrédients'!$D$12:$D$1195,Sommaire!$C$64,'4. Module B Ingrédients'!$M$12:$M$1195,Sommaire!$C67,'4. Module B Ingrédients'!$R$12:$R$1195,Sommaire!E6)+SUMIFS('3. Module A Matière première'!O$12:O$45,'3. Module A Matière première'!$D$12:$D$45,Sommaire!$C$64,'3. Module A Matière première'!$I$12:$I$45,"tonnes")+(SUMIFS('3. Module A Matière première'!O$12:O$45,'3. Module A Matière première'!$D$12:$D$45,Sommaire!$C$64,'3. Module A Matière première'!$I$12:$I$45,"kg")/10^3)+(SUMIFS('3. Module A Matière première'!O$12:O$45,'3. Module A Matière première'!$D$12:$D$45,Sommaire!$C$64,'3. Module A Matière première'!$I$12:$I$45,"grams")/10^6)</f>
        <v>0</v>
      </c>
      <c r="F67" s="30">
        <f>SUMIFS('4. Module B Ingrédients'!$P$12:$P$1195,'4. Module B Ingrédients'!$D$12:$D$1195,Sommaire!$C$64,'4. Module B Ingrédients'!$M$12:$M$1195,Sommaire!$C67,'4. Module B Ingrédients'!$R$12:$R$1195,Sommaire!F6)+SUMIFS('3. Module A Matière première'!P$12:P$45,'3. Module A Matière première'!$D$12:$D$45,Sommaire!$C$64,'3. Module A Matière première'!$I$12:$I$45,"tonnes")+(SUMIFS('3. Module A Matière première'!P$12:P$45,'3. Module A Matière première'!$D$12:$D$45,Sommaire!$C$64,'3. Module A Matière première'!$I$12:$I$45,"kg")/10^3)+(SUMIFS('3. Module A Matière première'!P$12:P$45,'3. Module A Matière première'!$D$12:$D$45,Sommaire!$C$64,'3. Module A Matière première'!$I$12:$I$45,"grams")/10^6)</f>
        <v>0</v>
      </c>
      <c r="G67" s="30">
        <f>SUMIFS('4. Module B Ingrédients'!$P$12:$P$1195,'4. Module B Ingrédients'!$D$12:$D$1195,Sommaire!$C$64,'4. Module B Ingrédients'!$M$12:$M$1195,Sommaire!$C67,'4. Module B Ingrédients'!$R$12:$R$1195,Sommaire!G6)+SUMIFS('3. Module A Matière première'!Q$12:Q$45,'3. Module A Matière première'!$D$12:$D$45,Sommaire!$C$64,'3. Module A Matière première'!$I$12:$I$45,"tonnes")+(SUMIFS('3. Module A Matière première'!Q$12:Q$45,'3. Module A Matière première'!$D$12:$D$45,Sommaire!$C$64,'3. Module A Matière première'!$I$12:$I$45,"kg")/10^3)+(SUMIFS('3. Module A Matière première'!Q$12:Q$45,'3. Module A Matière première'!$D$12:$D$45,Sommaire!$C$64,'3. Module A Matière première'!$I$12:$I$45,"grams")/10^6)</f>
        <v>0</v>
      </c>
      <c r="H67" s="30">
        <f>SUMIFS('4. Module B Ingrédients'!$P$12:$P$1195,'4. Module B Ingrédients'!$D$12:$D$1195,Sommaire!$C$64,'4. Module B Ingrédients'!$M$12:$M$1195,Sommaire!$C67,'4. Module B Ingrédients'!$R$12:$R$1195,Sommaire!H6)+SUMIFS('3. Module A Matière première'!R$12:R$45,'3. Module A Matière première'!$D$12:$D$45,Sommaire!$C$64,'3. Module A Matière première'!$I$12:$I$45,"tonnes")+(SUMIFS('3. Module A Matière première'!R$12:R$45,'3. Module A Matière première'!$D$12:$D$45,Sommaire!$C$64,'3. Module A Matière première'!$I$12:$I$45,"kg")/10^3)+(SUMIFS('3. Module A Matière première'!R$12:R$45,'3. Module A Matière première'!$D$12:$D$45,Sommaire!$C$64,'3. Module A Matière première'!$I$12:$I$45,"grams")/10^6)</f>
        <v>0</v>
      </c>
      <c r="I67" s="30">
        <f>SUMIFS('4. Module B Ingrédients'!$P$12:$P$1195,'4. Module B Ingrédients'!$D$12:$D$1195,Sommaire!$C$64,'4. Module B Ingrédients'!$M$12:$M$1195,Sommaire!$C67,'4. Module B Ingrédients'!$R$12:$R$1195,Sommaire!I6)+SUMIFS('3. Module A Matière première'!S$12:S$45,'3. Module A Matière première'!$D$12:$D$45,Sommaire!$C$64,'3. Module A Matière première'!$I$12:$I$45,"tonnes")+(SUMIFS('3. Module A Matière première'!S$12:S$45,'3. Module A Matière première'!$D$12:$D$45,Sommaire!$C$64,'3. Module A Matière première'!$I$12:$I$45,"kg")/10^3)+(SUMIFS('3. Module A Matière première'!S$12:S$45,'3. Module A Matière première'!$D$12:$D$45,Sommaire!$C$64,'3. Module A Matière première'!$I$12:$I$45,"grams")/10^6)</f>
        <v>0</v>
      </c>
      <c r="J67" s="30">
        <f>SUMIFS('4. Module B Ingrédients'!$P$12:$P$1195,'4. Module B Ingrédients'!$D$12:$D$1195,Sommaire!$C$64,'4. Module B Ingrédients'!$M$12:$M$1195,Sommaire!$C67,'4. Module B Ingrédients'!$R$12:$R$1195,Sommaire!J6)+SUMIFS('3. Module A Matière première'!T$12:T$45,'3. Module A Matière première'!$D$12:$D$45,Sommaire!$C$64,'3. Module A Matière première'!$I$12:$I$45,"tonnes")+(SUMIFS('3. Module A Matière première'!T$12:T$45,'3. Module A Matière première'!$D$12:$D$45,Sommaire!$C$64,'3. Module A Matière première'!$I$12:$I$45,"kg")/10^3)+(SUMIFS('3. Module A Matière première'!T$12:T$45,'3. Module A Matière première'!$D$12:$D$45,Sommaire!$C$64,'3. Module A Matière première'!$I$12:$I$45,"grams")/10^6)</f>
        <v>0</v>
      </c>
      <c r="L67" s="21"/>
    </row>
    <row r="68" spans="1:12" ht="15.75" customHeight="1">
      <c r="A68" s="21"/>
      <c r="C68" s="28" t="s">
        <v>38</v>
      </c>
      <c r="D68" s="29">
        <f>SUM(E68:J68)</f>
        <v>0</v>
      </c>
      <c r="E68" s="30">
        <f>SUMIFS('4. Module B Ingrédients'!$P$12:$P$1195,'4. Module B Ingrédients'!$D$12:$D$1195,Sommaire!$C$64,'4. Module B Ingrédients'!$M$12:$M$1195,Sommaire!$C68,'4. Module B Ingrédients'!$R$12:$R$1195,Sommaire!E6)+SUMIFS('3. Module A Matière première'!V$12:V$45,'3. Module A Matière première'!$D$12:$D$45,Sommaire!$C$64,'3. Module A Matière première'!$I$12:$I$45,"tonnes")+(SUMIFS('3. Module A Matière première'!V$12:V$45,'3. Module A Matière première'!$D$12:$D$45,Sommaire!$C$64,'3. Module A Matière première'!$I$12:$I$45,"kg")/10^3)+(SUMIFS('3. Module A Matière première'!V$12:V$45,'3. Module A Matière première'!$D$12:$D$45,Sommaire!$C$64,'3. Module A Matière première'!$I$12:$I$45,"grams")/10^6)</f>
        <v>0</v>
      </c>
      <c r="F68" s="30">
        <f>SUMIFS('4. Module B Ingrédients'!$P$12:$P$1195,'4. Module B Ingrédients'!$D$12:$D$1195,Sommaire!$C$64,'4. Module B Ingrédients'!$M$12:$M$1195,Sommaire!$C68,'4. Module B Ingrédients'!$R$12:$R$1195,Sommaire!F6)+SUMIFS('3. Module A Matière première'!W$12:W$45,'3. Module A Matière première'!$D$12:$D$45,Sommaire!$C$64,'3. Module A Matière première'!$I$12:$I$45,"tonnes")+(SUMIFS('3. Module A Matière première'!W$12:W$45,'3. Module A Matière première'!$D$12:$D$45,Sommaire!$C$64,'3. Module A Matière première'!$I$12:$I$45,"kg")/10^3)+(SUMIFS('3. Module A Matière première'!W$12:W$45,'3. Module A Matière première'!$D$12:$D$45,Sommaire!$C$64,'3. Module A Matière première'!$I$12:$I$45,"grams")/10^6)</f>
        <v>0</v>
      </c>
      <c r="G68" s="30">
        <f>SUMIFS('4. Module B Ingrédients'!$P$12:$P$1195,'4. Module B Ingrédients'!$D$12:$D$1195,Sommaire!$C$64,'4. Module B Ingrédients'!$M$12:$M$1195,Sommaire!$C68,'4. Module B Ingrédients'!$R$12:$R$1195,Sommaire!G6)+SUMIFS('3. Module A Matière première'!X$12:X$45,'3. Module A Matière première'!$D$12:$D$45,Sommaire!$C$64,'3. Module A Matière première'!$I$12:$I$45,"tonnes")+(SUMIFS('3. Module A Matière première'!X$12:X$45,'3. Module A Matière première'!$D$12:$D$45,Sommaire!$C$64,'3. Module A Matière première'!$I$12:$I$45,"kg")/10^3)+(SUMIFS('3. Module A Matière première'!X$12:X$45,'3. Module A Matière première'!$D$12:$D$45,Sommaire!$C$64,'3. Module A Matière première'!$I$12:$I$45,"grams")/10^6)</f>
        <v>0</v>
      </c>
      <c r="H68" s="30">
        <f>SUMIFS('4. Module B Ingrédients'!$P$12:$P$1195,'4. Module B Ingrédients'!$D$12:$D$1195,Sommaire!$C$64,'4. Module B Ingrédients'!$M$12:$M$1195,Sommaire!$C68,'4. Module B Ingrédients'!$R$12:$R$1195,Sommaire!H6)+SUMIFS('3. Module A Matière première'!Y$12:Y$45,'3. Module A Matière première'!$D$12:$D$45,Sommaire!$C$64,'3. Module A Matière première'!$I$12:$I$45,"tonnes")+(SUMIFS('3. Module A Matière première'!Y$12:Y$45,'3. Module A Matière première'!$D$12:$D$45,Sommaire!$C$64,'3. Module A Matière première'!$I$12:$I$45,"kg")/10^3)+(SUMIFS('3. Module A Matière première'!Y$12:Y$45,'3. Module A Matière première'!$D$12:$D$45,Sommaire!$C$64,'3. Module A Matière première'!$I$12:$I$45,"grams")/10^6)</f>
        <v>0</v>
      </c>
      <c r="I68" s="30">
        <f>SUMIFS('4. Module B Ingrédients'!$P$12:$P$1195,'4. Module B Ingrédients'!$D$12:$D$1195,Sommaire!$C$64,'4. Module B Ingrédients'!$M$12:$M$1195,Sommaire!$C68,'4. Module B Ingrédients'!$R$12:$R$1195,Sommaire!I6)+SUMIFS('3. Module A Matière première'!Z$12:Z$45,'3. Module A Matière première'!$D$12:$D$45,Sommaire!$C$64,'3. Module A Matière première'!$I$12:$I$45,"tonnes")+(SUMIFS('3. Module A Matière première'!Z$12:Z$45,'3. Module A Matière première'!$D$12:$D$45,Sommaire!$C$64,'3. Module A Matière première'!$I$12:$I$45,"kg")/10^3)+(SUMIFS('3. Module A Matière première'!Z$12:Z$45,'3. Module A Matière première'!$D$12:$D$45,Sommaire!$C$64,'3. Module A Matière première'!$I$12:$I$45,"grams")/10^6)</f>
        <v>0</v>
      </c>
      <c r="J68" s="30">
        <f>SUMIFS('4. Module B Ingrédients'!$P$12:$P$1195,'4. Module B Ingrédients'!$D$12:$D$1195,Sommaire!$C$64,'4. Module B Ingrédients'!$M$12:$M$1195,Sommaire!$C68,'4. Module B Ingrédients'!$R$12:$R$1195,Sommaire!J6)+SUMIFS('3. Module A Matière première'!AA$12:AA$45,'3. Module A Matière première'!$D$12:$D$45,Sommaire!$C$64,'3. Module A Matière première'!$I$12:$I$45,"tonnes")+(SUMIFS('3. Module A Matière première'!AA$12:AA$45,'3. Module A Matière première'!$D$12:$D$45,Sommaire!$C$64,'3. Module A Matière première'!$I$12:$I$45,"kg")/10^3)+(SUMIFS('3. Module A Matière première'!AA$12:AA$45,'3. Module A Matière première'!$D$12:$D$45,Sommaire!$C$64,'3. Module A Matière première'!$I$12:$I$45,"grams")/10^6)</f>
        <v>0</v>
      </c>
      <c r="L68" s="21"/>
    </row>
    <row r="69" spans="1:12" ht="15.75" customHeight="1">
      <c r="A69" s="21"/>
      <c r="C69" s="28" t="s">
        <v>39</v>
      </c>
      <c r="D69" s="29">
        <f>SUM(E69:J69)</f>
        <v>0</v>
      </c>
      <c r="E69" s="30">
        <f>SUMIFS('4. Module B Ingrédients'!$P$12:$P$1195,'4. Module B Ingrédients'!$D$12:$D$1195,Sommaire!$C$64,'4. Module B Ingrédients'!$M$12:$M$1195,Sommaire!$C69,'4. Module B Ingrédients'!$R$12:$R$1195,Sommaire!E6)+SUMIFS('3. Module A Matière première'!AC$12:AC$45,'3. Module A Matière première'!$D$12:$D$45,Sommaire!$C$64,'3. Module A Matière première'!$I$12:$I$45,"tonnes")+(SUMIFS('3. Module A Matière première'!AC$12:AC$45,'3. Module A Matière première'!$D$12:$D$45,Sommaire!$C$64,'3. Module A Matière première'!$I$12:$I$45,"kg")/10^3)+(SUMIFS('3. Module A Matière première'!AC$12:AC$45,'3. Module A Matière première'!$D$12:$D$45,Sommaire!$C$64,'3. Module A Matière première'!$I$12:$I$45,"grams")/10^6)</f>
        <v>0</v>
      </c>
      <c r="F69" s="30">
        <f>SUMIFS('4. Module B Ingrédients'!$P$12:$P$1195,'4. Module B Ingrédients'!$D$12:$D$1195,Sommaire!$C$64,'4. Module B Ingrédients'!$M$12:$M$1195,Sommaire!$C69,'4. Module B Ingrédients'!$R$12:$R$1195,Sommaire!F6)+SUMIFS('3. Module A Matière première'!AD$12:AD$45,'3. Module A Matière première'!$D$12:$D$45,Sommaire!$C$64,'3. Module A Matière première'!$I$12:$I$45,"tonnes")+(SUMIFS('3. Module A Matière première'!AD$12:AD$45,'3. Module A Matière première'!$D$12:$D$45,Sommaire!$C$64,'3. Module A Matière première'!$I$12:$I$45,"kg")/10^3)+(SUMIFS('3. Module A Matière première'!AD$12:AD$45,'3. Module A Matière première'!$D$12:$D$45,Sommaire!$C$64,'3. Module A Matière première'!$I$12:$I$45,"grams")/10^6)</f>
        <v>0</v>
      </c>
      <c r="G69" s="30">
        <f>SUMIFS('4. Module B Ingrédients'!$P$12:$P$1195,'4. Module B Ingrédients'!$D$12:$D$1195,Sommaire!$C$64,'4. Module B Ingrédients'!$M$12:$M$1195,Sommaire!$C69,'4. Module B Ingrédients'!$R$12:$R$1195,Sommaire!G6)+SUMIFS('3. Module A Matière première'!AE$12:AE$45,'3. Module A Matière première'!$D$12:$D$45,Sommaire!$C$64,'3. Module A Matière première'!$I$12:$I$45,"tonnes")+(SUMIFS('3. Module A Matière première'!AE$12:AE$45,'3. Module A Matière première'!$D$12:$D$45,Sommaire!$C$64,'3. Module A Matière première'!$I$12:$I$45,"kg")/10^3)+(SUMIFS('3. Module A Matière première'!AE$12:AE$45,'3. Module A Matière première'!$D$12:$D$45,Sommaire!$C$64,'3. Module A Matière première'!$I$12:$I$45,"grams")/10^6)</f>
        <v>0</v>
      </c>
      <c r="H69" s="30">
        <f>SUMIFS('4. Module B Ingrédients'!$P$12:$P$1195,'4. Module B Ingrédients'!$D$12:$D$1195,Sommaire!$C$64,'4. Module B Ingrédients'!$M$12:$M$1195,Sommaire!$C69,'4. Module B Ingrédients'!$R$12:$R$1195,Sommaire!H6)+SUMIFS('3. Module A Matière première'!AF$12:AF$45,'3. Module A Matière première'!$D$12:$D$45,Sommaire!$C$64,'3. Module A Matière première'!$I$12:$I$45,"tonnes")+(SUMIFS('3. Module A Matière première'!AF$12:AF$45,'3. Module A Matière première'!$D$12:$D$45,Sommaire!$C$64,'3. Module A Matière première'!$I$12:$I$45,"kg")/10^3)+(SUMIFS('3. Module A Matière première'!AF$12:AF$45,'3. Module A Matière première'!$D$12:$D$45,Sommaire!$C$64,'3. Module A Matière première'!$I$12:$I$45,"grams")/10^6)</f>
        <v>0</v>
      </c>
      <c r="I69" s="30">
        <f>SUMIFS('4. Module B Ingrédients'!$P$12:$P$1195,'4. Module B Ingrédients'!$D$12:$D$1195,Sommaire!$C$64,'4. Module B Ingrédients'!$M$12:$M$1195,Sommaire!$C69,'4. Module B Ingrédients'!$R$12:$R$1195,Sommaire!I6)+SUMIFS('3. Module A Matière première'!AG$12:AG$45,'3. Module A Matière première'!$D$12:$D$45,Sommaire!$C$64,'3. Module A Matière première'!$I$12:$I$45,"tonnes")+(SUMIFS('3. Module A Matière première'!AG$12:AG$45,'3. Module A Matière première'!$D$12:$D$45,Sommaire!$C$64,'3. Module A Matière première'!$I$12:$I$45,"kg")/10^3)+(SUMIFS('3. Module A Matière première'!AG$12:AG$45,'3. Module A Matière première'!$D$12:$D$45,Sommaire!$C$64,'3. Module A Matière première'!$I$12:$I$45,"grams")/10^6)</f>
        <v>0</v>
      </c>
      <c r="J69" s="30">
        <f>SUMIFS('4. Module B Ingrédients'!$P$12:$P$1195,'4. Module B Ingrédients'!$D$12:$D$1195,Sommaire!$C$64,'4. Module B Ingrédients'!$M$12:$M$1195,Sommaire!$C69,'4. Module B Ingrédients'!$R$12:$R$1195,Sommaire!J6)+SUMIFS('3. Module A Matière première'!AH$12:AH$45,'3. Module A Matière première'!$D$12:$D$45,Sommaire!$C$64,'3. Module A Matière première'!$I$12:$I$45,"tonnes")+(SUMIFS('3. Module A Matière première'!AH$12:AH$45,'3. Module A Matière première'!$D$12:$D$45,Sommaire!$C$64,'3. Module A Matière première'!$I$12:$I$45,"kg")/10^3)+(SUMIFS('3. Module A Matière première'!AH$12:AH$45,'3. Module A Matière première'!$D$12:$D$45,Sommaire!$C$64,'3. Module A Matière première'!$I$12:$I$45,"grams")/10^6)</f>
        <v>0</v>
      </c>
      <c r="L69" s="21"/>
    </row>
    <row r="70" spans="1:12" ht="15.75" customHeight="1">
      <c r="A70" s="21"/>
      <c r="C70" s="31" t="s">
        <v>40</v>
      </c>
      <c r="D70" s="29">
        <f>SUM(E70:J70)</f>
        <v>0</v>
      </c>
      <c r="E70" s="30">
        <f>SUMIFS('4. Module B Ingrédients'!$P$12:$P$1195,'4. Module B Ingrédients'!$D$12:$D$1195,Sommaire!$C$64,'4. Module B Ingrédients'!$M$12:$M$1195,Sommaire!$C70,'4. Module B Ingrédients'!$R$12:$R$1195,Sommaire!E6)+SUMIFS('3. Module A Matière première'!AJ$12:AJ$45,'3. Module A Matière première'!$D$12:$D$45,Sommaire!$C$64,'3. Module A Matière première'!$I$12:$I$45,"tonnes")+(SUMIFS('3. Module A Matière première'!AJ$12:AJ$45,'3. Module A Matière première'!$D$12:$D$45,Sommaire!$C$64,'3. Module A Matière première'!$I$12:$I$45,"kg")/10^3)+(SUMIFS('3. Module A Matière première'!AJ$12:AJ$45,'3. Module A Matière première'!$D$12:$D$45,Sommaire!$C$64,'3. Module A Matière première'!$I$12:$I$45,"grams")/10^6)</f>
        <v>0</v>
      </c>
      <c r="F70" s="30">
        <f>SUMIFS('4. Module B Ingrédients'!$P$12:$P$1195,'4. Module B Ingrédients'!$D$12:$D$1195,Sommaire!$C$64,'4. Module B Ingrédients'!$M$12:$M$1195,Sommaire!$C70,'4. Module B Ingrédients'!$R$12:$R$1195,Sommaire!F6)+SUMIFS('3. Module A Matière première'!AK$12:AK$45,'3. Module A Matière première'!$D$12:$D$45,Sommaire!$C$64,'3. Module A Matière première'!$I$12:$I$45,"tonnes")+(SUMIFS('3. Module A Matière première'!AK$12:AK$45,'3. Module A Matière première'!$D$12:$D$45,Sommaire!$C$64,'3. Module A Matière première'!$I$12:$I$45,"kg")/10^3)+(SUMIFS('3. Module A Matière première'!AK$12:AK$45,'3. Module A Matière première'!$D$12:$D$45,Sommaire!$C$64,'3. Module A Matière première'!$I$12:$I$45,"grams")/10^6)</f>
        <v>0</v>
      </c>
      <c r="G70" s="30">
        <f>SUMIFS('4. Module B Ingrédients'!$P$12:$P$1195,'4. Module B Ingrédients'!$D$12:$D$1195,Sommaire!$C$64,'4. Module B Ingrédients'!$M$12:$M$1195,Sommaire!$C70,'4. Module B Ingrédients'!$R$12:$R$1195,Sommaire!G6)+SUMIFS('3. Module A Matière première'!AL$12:AL$45,'3. Module A Matière première'!$D$12:$D$45,Sommaire!$C$64,'3. Module A Matière première'!$I$12:$I$45,"tonnes")+(SUMIFS('3. Module A Matière première'!AL$12:AL$45,'3. Module A Matière première'!$D$12:$D$45,Sommaire!$C$64,'3. Module A Matière première'!$I$12:$I$45,"kg")/10^3)+(SUMIFS('3. Module A Matière première'!AL$12:AL$45,'3. Module A Matière première'!$D$12:$D$45,Sommaire!$C$64,'3. Module A Matière première'!$I$12:$I$45,"grams")/10^6)</f>
        <v>0</v>
      </c>
      <c r="H70" s="30">
        <f>SUMIFS('4. Module B Ingrédients'!$P$12:$P$1195,'4. Module B Ingrédients'!$D$12:$D$1195,Sommaire!$C$64,'4. Module B Ingrédients'!$M$12:$M$1195,Sommaire!$C70,'4. Module B Ingrédients'!$R$12:$R$1195,Sommaire!H6)+SUMIFS('3. Module A Matière première'!AM$12:AM$45,'3. Module A Matière première'!$D$12:$D$45,Sommaire!$C$64,'3. Module A Matière première'!$I$12:$I$45,"tonnes")+(SUMIFS('3. Module A Matière première'!AM$12:AM$45,'3. Module A Matière première'!$D$12:$D$45,Sommaire!$C$64,'3. Module A Matière première'!$I$12:$I$45,"kg")/10^3)+(SUMIFS('3. Module A Matière première'!AM$12:AM$45,'3. Module A Matière première'!$D$12:$D$45,Sommaire!$C$64,'3. Module A Matière première'!$I$12:$I$45,"grams")/10^6)</f>
        <v>0</v>
      </c>
      <c r="I70" s="30">
        <f>SUMIFS('4. Module B Ingrédients'!$P$12:$P$1195,'4. Module B Ingrédients'!$D$12:$D$1195,Sommaire!$C$64,'4. Module B Ingrédients'!$M$12:$M$1195,Sommaire!$C70,'4. Module B Ingrédients'!$R$12:$R$1195,Sommaire!I6)+SUMIFS('3. Module A Matière première'!AN$12:AN$45,'3. Module A Matière première'!$D$12:$D$45,Sommaire!$C$64,'3. Module A Matière première'!$I$12:$I$45,"tonnes")+(SUMIFS('3. Module A Matière première'!AN$12:AN$45,'3. Module A Matière première'!$D$12:$D$45,Sommaire!$C$64,'3. Module A Matière première'!$I$12:$I$45,"kg")/10^3)+(SUMIFS('3. Module A Matière première'!AN$12:AN$45,'3. Module A Matière première'!$D$12:$D$45,Sommaire!$C$64,'3. Module A Matière première'!$I$12:$I$45,"grams")/10^6)</f>
        <v>0</v>
      </c>
      <c r="J70" s="30">
        <f>SUMIFS('4. Module B Ingrédients'!$P$12:$P$1195,'4. Module B Ingrédients'!$D$12:$D$1195,Sommaire!$C$64,'4. Module B Ingrédients'!$M$12:$M$1195,Sommaire!$C70,'4. Module B Ingrédients'!$R$12:$R$1195,Sommaire!J6)+SUMIFS('3. Module A Matière première'!AO$12:AO$45,'3. Module A Matière première'!$D$12:$D$45,Sommaire!$C$64,'3. Module A Matière première'!$I$12:$I$45,"tonnes")+(SUMIFS('3. Module A Matière première'!AO$12:AO$45,'3. Module A Matière première'!$D$12:$D$45,Sommaire!$C$64,'3. Module A Matière première'!$I$12:$I$45,"kg")/10^3)+(SUMIFS('3. Module A Matière première'!AO$12:AO$45,'3. Module A Matière première'!$D$12:$D$45,Sommaire!$C$64,'3. Module A Matière première'!$I$12:$I$45,"grams")/10^6)</f>
        <v>0</v>
      </c>
      <c r="L70" s="21"/>
    </row>
    <row r="71" spans="1:12" ht="15.75" customHeight="1">
      <c r="A71" s="21"/>
      <c r="C71" s="31" t="s">
        <v>41</v>
      </c>
      <c r="D71" s="29">
        <f>SUM(E71:J71)</f>
        <v>0</v>
      </c>
      <c r="E71" s="30">
        <f>SUMIFS('4. Module B Ingrédients'!$P$12:$P$1195,'4. Module B Ingrédients'!$D$12:$D$1195,Sommaire!$C$64,'4. Module B Ingrédients'!$M$12:$M$1195,Sommaire!$C71,'4. Module B Ingrédients'!$R$12:$R$1195,Sommaire!E6)+SUMIFS('3. Module A Matière première'!AQ$12:AQ$45,'3. Module A Matière première'!$D$12:$D$45,Sommaire!$C$64,'3. Module A Matière première'!$I$12:$I$45,"tonnes")+(SUMIFS('3. Module A Matière première'!AQ$12:AQ$45,'3. Module A Matière première'!$D$12:$D$45,Sommaire!$C$64,'3. Module A Matière première'!$I$12:$I$45,"kg")/10^3)+(SUMIFS('3. Module A Matière première'!AQ$12:AQ$45,'3. Module A Matière première'!$D$12:$D$45,Sommaire!$C$64,'3. Module A Matière première'!$I$12:$I$45,"grams")/10^6)</f>
        <v>0</v>
      </c>
      <c r="F71" s="30">
        <f>SUMIFS('4. Module B Ingrédients'!$P$12:$P$1195,'4. Module B Ingrédients'!$D$12:$D$1195,Sommaire!$C$64,'4. Module B Ingrédients'!$M$12:$M$1195,Sommaire!$C71,'4. Module B Ingrédients'!$R$12:$R$1195,Sommaire!F6)+SUMIFS('3. Module A Matière première'!AR$12:AR$45,'3. Module A Matière première'!$D$12:$D$45,Sommaire!$C$64,'3. Module A Matière première'!$I$12:$I$45,"tonnes")+(SUMIFS('3. Module A Matière première'!AR$12:AR$45,'3. Module A Matière première'!$D$12:$D$45,Sommaire!$C$64,'3. Module A Matière première'!$I$12:$I$45,"kg")/10^3)+(SUMIFS('3. Module A Matière première'!AR$12:AR$45,'3. Module A Matière première'!$D$12:$D$45,Sommaire!$C$64,'3. Module A Matière première'!$I$12:$I$45,"grams")/10^6)</f>
        <v>0</v>
      </c>
      <c r="G71" s="30">
        <f>SUMIFS('4. Module B Ingrédients'!$P$12:$P$1195,'4. Module B Ingrédients'!$D$12:$D$1195,Sommaire!$C$64,'4. Module B Ingrédients'!$M$12:$M$1195,Sommaire!$C71,'4. Module B Ingrédients'!$R$12:$R$1195,Sommaire!G6)+SUMIFS('3. Module A Matière première'!AS$12:AS$45,'3. Module A Matière première'!$D$12:$D$45,Sommaire!$C$64,'3. Module A Matière première'!$I$12:$I$45,"tonnes")+(SUMIFS('3. Module A Matière première'!AS$12:AS$45,'3. Module A Matière première'!$D$12:$D$45,Sommaire!$C$64,'3. Module A Matière première'!$I$12:$I$45,"kg")/10^3)+(SUMIFS('3. Module A Matière première'!AS$12:AS$45,'3. Module A Matière première'!$D$12:$D$45,Sommaire!$C$64,'3. Module A Matière première'!$I$12:$I$45,"grams")/10^6)</f>
        <v>0</v>
      </c>
      <c r="H71" s="30">
        <f>SUMIFS('4. Module B Ingrédients'!$P$12:$P$1195,'4. Module B Ingrédients'!$D$12:$D$1195,Sommaire!$C$64,'4. Module B Ingrédients'!$M$12:$M$1195,Sommaire!$C71,'4. Module B Ingrédients'!$R$12:$R$1195,Sommaire!H6)+SUMIFS('3. Module A Matière première'!AT$12:AT$45,'3. Module A Matière première'!$D$12:$D$45,Sommaire!$C$64,'3. Module A Matière première'!$I$12:$I$45,"tonnes")+(SUMIFS('3. Module A Matière première'!AT$12:AT$45,'3. Module A Matière première'!$D$12:$D$45,Sommaire!$C$64,'3. Module A Matière première'!$I$12:$I$45,"kg")/10^3)+(SUMIFS('3. Module A Matière première'!AT$12:AT$45,'3. Module A Matière première'!$D$12:$D$45,Sommaire!$C$64,'3. Module A Matière première'!$I$12:$I$45,"grams")/10^6)</f>
        <v>0</v>
      </c>
      <c r="I71" s="30">
        <f>SUMIFS('4. Module B Ingrédients'!$P$12:$P$1195,'4. Module B Ingrédients'!$D$12:$D$1195,Sommaire!$C$64,'4. Module B Ingrédients'!$M$12:$M$1195,Sommaire!$C71,'4. Module B Ingrédients'!$R$12:$R$1195,Sommaire!I6)+SUMIFS('3. Module A Matière première'!AU$12:AU$45,'3. Module A Matière première'!$D$12:$D$45,Sommaire!$C$64,'3. Module A Matière première'!$I$12:$I$45,"tonnes")+(SUMIFS('3. Module A Matière première'!AU$12:AU$45,'3. Module A Matière première'!$D$12:$D$45,Sommaire!$C$64,'3. Module A Matière première'!$I$12:$I$45,"kg")/10^3)+(SUMIFS('3. Module A Matière première'!AU$12:AU$45,'3. Module A Matière première'!$D$12:$D$45,Sommaire!$C$64,'3. Module A Matière première'!$I$12:$I$45,"grams")/10^6)</f>
        <v>0</v>
      </c>
      <c r="J71" s="30">
        <f>SUMIFS('4. Module B Ingrédients'!$P$12:$P$1195,'4. Module B Ingrédients'!$D$12:$D$1195,Sommaire!$C$64,'4. Module B Ingrédients'!$M$12:$M$1195,Sommaire!$C71,'4. Module B Ingrédients'!$R$12:$R$1195,Sommaire!J6)+SUMIFS('3. Module A Matière première'!AV$12:AV$45,'3. Module A Matière première'!$D$12:$D$45,Sommaire!$C$64,'3. Module A Matière première'!$I$12:$I$45,"tonnes")+(SUMIFS('3. Module A Matière première'!AV$12:AV$45,'3. Module A Matière première'!$D$12:$D$45,Sommaire!$C$64,'3. Module A Matière première'!$I$12:$I$45,"kg")/10^3)+(SUMIFS('3. Module A Matière première'!AV$12:AV$45,'3. Module A Matière première'!$D$12:$D$45,Sommaire!$C$64,'3. Module A Matière première'!$I$12:$I$45,"grams")/10^6)</f>
        <v>0</v>
      </c>
      <c r="L71" s="21"/>
    </row>
    <row r="72" spans="1:12" ht="15.75" customHeight="1">
      <c r="A72" s="21"/>
      <c r="C72" s="32" t="s">
        <v>42</v>
      </c>
      <c r="D72" s="33">
        <f t="shared" ref="D72:J72" si="6">SUM(D67:D71)</f>
        <v>0</v>
      </c>
      <c r="E72" s="33">
        <f t="shared" si="6"/>
        <v>0</v>
      </c>
      <c r="F72" s="33">
        <f t="shared" si="6"/>
        <v>0</v>
      </c>
      <c r="G72" s="33">
        <f t="shared" si="6"/>
        <v>0</v>
      </c>
      <c r="H72" s="33">
        <f t="shared" si="6"/>
        <v>0</v>
      </c>
      <c r="I72" s="33">
        <f t="shared" si="6"/>
        <v>0</v>
      </c>
      <c r="J72" s="33">
        <f t="shared" si="6"/>
        <v>0</v>
      </c>
      <c r="L72" s="21"/>
    </row>
    <row r="73" spans="1:12" ht="25" customHeight="1">
      <c r="A73" s="21"/>
      <c r="L73" s="21"/>
    </row>
    <row r="74" spans="1:12" ht="25" customHeight="1">
      <c r="A74" s="21"/>
      <c r="C74" s="35" t="s">
        <v>50</v>
      </c>
      <c r="L74" s="21"/>
    </row>
    <row r="75" spans="1:12" ht="15.75" customHeight="1">
      <c r="A75" s="21"/>
      <c r="L75" s="21"/>
    </row>
    <row r="76" spans="1:12" ht="15.75" customHeight="1">
      <c r="A76" s="21"/>
      <c r="C76" s="24" t="s">
        <v>29</v>
      </c>
      <c r="D76" s="25" t="s">
        <v>30</v>
      </c>
      <c r="E76" s="27" t="s">
        <v>31</v>
      </c>
      <c r="F76" s="26" t="s">
        <v>32</v>
      </c>
      <c r="G76" s="26" t="s">
        <v>33</v>
      </c>
      <c r="H76" s="26" t="s">
        <v>34</v>
      </c>
      <c r="I76" s="27" t="s">
        <v>35</v>
      </c>
      <c r="J76" s="26" t="s">
        <v>36</v>
      </c>
      <c r="L76" s="21"/>
    </row>
    <row r="77" spans="1:12" ht="15.75" customHeight="1">
      <c r="A77" s="21"/>
      <c r="C77" s="28" t="s">
        <v>37</v>
      </c>
      <c r="D77" s="29">
        <f>SUM(E77:J77)</f>
        <v>0</v>
      </c>
      <c r="E77" s="30">
        <f>SUMIFS('4. Module B Ingrédients'!$P$12:$P$1195,'4. Module B Ingrédients'!$D$12:$D$1195,Sommaire!$C$74,'4. Module B Ingrédients'!$M$12:$M$1195,Sommaire!$C77,'4. Module B Ingrédients'!$R$12:$R$1195,Sommaire!E6)+SUMIFS('3. Module A Matière première'!O$12:O$45,'3. Module A Matière première'!$D$12:$D$45,Sommaire!$C$74,'3. Module A Matière première'!$I$12:$I$45,"tonnes")+(SUMIFS('3. Module A Matière première'!O$12:O$45,'3. Module A Matière première'!$D$12:$D$45,Sommaire!$C$74,'3. Module A Matière première'!$I$12:$I$45,"kg")/10^3)+(SUMIFS('3. Module A Matière première'!O$12:O$45,'3. Module A Matière première'!$D$12:$D$45,Sommaire!$C$74,'3. Module A Matière première'!$I$12:$I$45,"grams")/10^6)</f>
        <v>0</v>
      </c>
      <c r="F77" s="30">
        <f>SUMIFS('4. Module B Ingrédients'!$P$12:$P$1195,'4. Module B Ingrédients'!$D$12:$D$1195,Sommaire!$C$74,'4. Module B Ingrédients'!$M$12:$M$1195,Sommaire!$C77,'4. Module B Ingrédients'!$R$12:$R$1195,Sommaire!F6)+SUMIFS('3. Module A Matière première'!P$12:P$45,'3. Module A Matière première'!$D$12:$D$45,Sommaire!$C$74,'3. Module A Matière première'!$I$12:$I$45,"tonnes")+(SUMIFS('3. Module A Matière première'!P$12:P$45,'3. Module A Matière première'!$D$12:$D$45,Sommaire!$C$74,'3. Module A Matière première'!$I$12:$I$45,"kg")/10^3)+(SUMIFS('3. Module A Matière première'!P$12:P$45,'3. Module A Matière première'!$D$12:$D$45,Sommaire!$C$74,'3. Module A Matière première'!$I$12:$I$45,"grams")/10^6)</f>
        <v>0</v>
      </c>
      <c r="G77" s="30">
        <f>SUMIFS('4. Module B Ingrédients'!$P$12:$P$1195,'4. Module B Ingrédients'!$D$12:$D$1195,Sommaire!$C$74,'4. Module B Ingrédients'!$M$12:$M$1195,Sommaire!$C77,'4. Module B Ingrédients'!$R$12:$R$1195,Sommaire!G6)+SUMIFS('3. Module A Matière première'!Q$12:Q$45,'3. Module A Matière première'!$D$12:$D$45,Sommaire!$C$74,'3. Module A Matière première'!$I$12:$I$45,"tonnes")+(SUMIFS('3. Module A Matière première'!Q$12:Q$45,'3. Module A Matière première'!$D$12:$D$45,Sommaire!$C$74,'3. Module A Matière première'!$I$12:$I$45,"kg")/10^3)+(SUMIFS('3. Module A Matière première'!Q$12:Q$45,'3. Module A Matière première'!$D$12:$D$45,Sommaire!$C$74,'3. Module A Matière première'!$I$12:$I$45,"grams")/10^6)</f>
        <v>0</v>
      </c>
      <c r="H77" s="30">
        <f>SUMIFS('4. Module B Ingrédients'!$P$12:$P$1195,'4. Module B Ingrédients'!$D$12:$D$1195,Sommaire!$C$74,'4. Module B Ingrédients'!$M$12:$M$1195,Sommaire!$C77,'4. Module B Ingrédients'!$R$12:$R$1195,Sommaire!H6)+SUMIFS('3. Module A Matière première'!R$12:R$45,'3. Module A Matière première'!$D$12:$D$45,Sommaire!$C$74,'3. Module A Matière première'!$I$12:$I$45,"tonnes")+(SUMIFS('3. Module A Matière première'!R$12:R$45,'3. Module A Matière première'!$D$12:$D$45,Sommaire!$C$74,'3. Module A Matière première'!$I$12:$I$45,"kg")/10^3)+(SUMIFS('3. Module A Matière première'!R$12:R$45,'3. Module A Matière première'!$D$12:$D$45,Sommaire!$C$74,'3. Module A Matière première'!$I$12:$I$45,"grams")/10^6)</f>
        <v>0</v>
      </c>
      <c r="I77" s="30">
        <f>SUMIFS('4. Module B Ingrédients'!$P$12:$P$1195,'4. Module B Ingrédients'!$D$12:$D$1195,Sommaire!$C$74,'4. Module B Ingrédients'!$M$12:$M$1195,Sommaire!$C77,'4. Module B Ingrédients'!$R$12:$R$1195,Sommaire!I6)+SUMIFS('3. Module A Matière première'!S$12:S$45,'3. Module A Matière première'!$D$12:$D$45,Sommaire!$C$74,'3. Module A Matière première'!$I$12:$I$45,"tonnes")+(SUMIFS('3. Module A Matière première'!S$12:S$45,'3. Module A Matière première'!$D$12:$D$45,Sommaire!$C$74,'3. Module A Matière première'!$I$12:$I$45,"kg")/10^3)+(SUMIFS('3. Module A Matière première'!S$12:S$45,'3. Module A Matière première'!$D$12:$D$45,Sommaire!$C$74,'3. Module A Matière première'!$I$12:$I$45,"grams")/10^6)</f>
        <v>0</v>
      </c>
      <c r="J77" s="30">
        <f>SUMIFS('4. Module B Ingrédients'!$P$12:$P$1195,'4. Module B Ingrédients'!$D$12:$D$1195,Sommaire!$C$74,'4. Module B Ingrédients'!$M$12:$M$1195,Sommaire!$C77,'4. Module B Ingrédients'!$R$12:$R$1195,Sommaire!J6)+SUMIFS('3. Module A Matière première'!T$12:T$45,'3. Module A Matière première'!$D$12:$D$45,Sommaire!$C$74,'3. Module A Matière première'!$I$12:$I$45,"tonnes")+(SUMIFS('3. Module A Matière première'!T$12:T$45,'3. Module A Matière première'!$D$12:$D$45,Sommaire!$C$74,'3. Module A Matière première'!$I$12:$I$45,"kg")/10^3)+(SUMIFS('3. Module A Matière première'!T$12:T$45,'3. Module A Matière première'!$D$12:$D$45,Sommaire!$C$74,'3. Module A Matière première'!$I$12:$I$45,"grams")/10^6)</f>
        <v>0</v>
      </c>
      <c r="L77" s="21"/>
    </row>
    <row r="78" spans="1:12" ht="15.75" customHeight="1">
      <c r="A78" s="21"/>
      <c r="C78" s="28" t="s">
        <v>38</v>
      </c>
      <c r="D78" s="29">
        <f>SUM(E78:J78)</f>
        <v>0</v>
      </c>
      <c r="E78" s="30">
        <f>SUMIFS('4. Module B Ingrédients'!$P$12:$P$1195,'4. Module B Ingrédients'!$D$12:$D$1195,Sommaire!$C$74,'4. Module B Ingrédients'!$M$12:$M$1195,Sommaire!$C78,'4. Module B Ingrédients'!$R$12:$R$1195,Sommaire!E6)+SUMIFS('3. Module A Matière première'!V$12:V$45,'3. Module A Matière première'!$D$12:$D$45,Sommaire!$C$74,'3. Module A Matière première'!$I$12:$I$45,"tonnes")+(SUMIFS('3. Module A Matière première'!V$12:V$45,'3. Module A Matière première'!$D$12:$D$45,Sommaire!$C$74,'3. Module A Matière première'!$I$12:$I$45,"kg")/10^3)+(SUMIFS('3. Module A Matière première'!V$12:V$45,'3. Module A Matière première'!$D$12:$D$45,Sommaire!$C$74,'3. Module A Matière première'!$I$12:$I$45,"grams")/10^6)</f>
        <v>0</v>
      </c>
      <c r="F78" s="30">
        <f>SUMIFS('4. Module B Ingrédients'!$P$12:$P$1195,'4. Module B Ingrédients'!$D$12:$D$1195,Sommaire!$C$74,'4. Module B Ingrédients'!$M$12:$M$1195,Sommaire!$C78,'4. Module B Ingrédients'!$R$12:$R$1195,Sommaire!F6)+SUMIFS('3. Module A Matière première'!W$12:W$45,'3. Module A Matière première'!$D$12:$D$45,Sommaire!$C$74,'3. Module A Matière première'!$I$12:$I$45,"tonnes")+(SUMIFS('3. Module A Matière première'!W$12:W$45,'3. Module A Matière première'!$D$12:$D$45,Sommaire!$C$74,'3. Module A Matière première'!$I$12:$I$45,"kg")/10^3)+(SUMIFS('3. Module A Matière première'!W$12:W$45,'3. Module A Matière première'!$D$12:$D$45,Sommaire!$C$74,'3. Module A Matière première'!$I$12:$I$45,"grams")/10^6)</f>
        <v>0</v>
      </c>
      <c r="G78" s="30">
        <f>SUMIFS('4. Module B Ingrédients'!$P$12:$P$1195,'4. Module B Ingrédients'!$D$12:$D$1195,Sommaire!$C$74,'4. Module B Ingrédients'!$M$12:$M$1195,Sommaire!$C78,'4. Module B Ingrédients'!$R$12:$R$1195,Sommaire!G6)+SUMIFS('3. Module A Matière première'!X$12:X$45,'3. Module A Matière première'!$D$12:$D$45,Sommaire!$C$74,'3. Module A Matière première'!$I$12:$I$45,"tonnes")+(SUMIFS('3. Module A Matière première'!X$12:X$45,'3. Module A Matière première'!$D$12:$D$45,Sommaire!$C$74,'3. Module A Matière première'!$I$12:$I$45,"kg")/10^3)+(SUMIFS('3. Module A Matière première'!X$12:X$45,'3. Module A Matière première'!$D$12:$D$45,Sommaire!$C$74,'3. Module A Matière première'!$I$12:$I$45,"grams")/10^6)</f>
        <v>0</v>
      </c>
      <c r="H78" s="30">
        <f>SUMIFS('4. Module B Ingrédients'!$P$12:$P$1195,'4. Module B Ingrédients'!$D$12:$D$1195,Sommaire!$C$74,'4. Module B Ingrédients'!$M$12:$M$1195,Sommaire!$C78,'4. Module B Ingrédients'!$R$12:$R$1195,Sommaire!H6)+SUMIFS('3. Module A Matière première'!Y$12:Y$45,'3. Module A Matière première'!$D$12:$D$45,Sommaire!$C$74,'3. Module A Matière première'!$I$12:$I$45,"tonnes")+(SUMIFS('3. Module A Matière première'!Y$12:Y$45,'3. Module A Matière première'!$D$12:$D$45,Sommaire!$C$74,'3. Module A Matière première'!$I$12:$I$45,"kg")/10^3)+(SUMIFS('3. Module A Matière première'!Y$12:Y$45,'3. Module A Matière première'!$D$12:$D$45,Sommaire!$C$74,'3. Module A Matière première'!$I$12:$I$45,"grams")/10^6)</f>
        <v>0</v>
      </c>
      <c r="I78" s="30">
        <f>SUMIFS('4. Module B Ingrédients'!$P$12:$P$1195,'4. Module B Ingrédients'!$D$12:$D$1195,Sommaire!$C$74,'4. Module B Ingrédients'!$M$12:$M$1195,Sommaire!$C78,'4. Module B Ingrédients'!$R$12:$R$1195,Sommaire!I6)+SUMIFS('3. Module A Matière première'!Z$12:Z$45,'3. Module A Matière première'!$D$12:$D$45,Sommaire!$C$74,'3. Module A Matière première'!$I$12:$I$45,"tonnes")+(SUMIFS('3. Module A Matière première'!Z$12:Z$45,'3. Module A Matière première'!$D$12:$D$45,Sommaire!$C$74,'3. Module A Matière première'!$I$12:$I$45,"kg")/10^3)+(SUMIFS('3. Module A Matière première'!Z$12:Z$45,'3. Module A Matière première'!$D$12:$D$45,Sommaire!$C$74,'3. Module A Matière première'!$I$12:$I$45,"grams")/10^6)</f>
        <v>0</v>
      </c>
      <c r="J78" s="30">
        <f>SUMIFS('4. Module B Ingrédients'!$P$12:$P$1195,'4. Module B Ingrédients'!$D$12:$D$1195,Sommaire!$C$74,'4. Module B Ingrédients'!$M$12:$M$1195,Sommaire!$C78,'4. Module B Ingrédients'!$R$12:$R$1195,Sommaire!J6)+SUMIFS('3. Module A Matière première'!AA$12:AA$45,'3. Module A Matière première'!$D$12:$D$45,Sommaire!$C$74,'3. Module A Matière première'!$I$12:$I$45,"tonnes")+(SUMIFS('3. Module A Matière première'!AA$12:AA$45,'3. Module A Matière première'!$D$12:$D$45,Sommaire!$C$74,'3. Module A Matière première'!$I$12:$I$45,"kg")/10^3)+(SUMIFS('3. Module A Matière première'!AA$12:AA$45,'3. Module A Matière première'!$D$12:$D$45,Sommaire!$C$74,'3. Module A Matière première'!$I$12:$I$45,"grams")/10^6)</f>
        <v>0</v>
      </c>
      <c r="L78" s="21"/>
    </row>
    <row r="79" spans="1:12" ht="15.75" customHeight="1">
      <c r="A79" s="21"/>
      <c r="C79" s="28" t="s">
        <v>39</v>
      </c>
      <c r="D79" s="29">
        <f>SUM(E79:J79)</f>
        <v>0</v>
      </c>
      <c r="E79" s="30">
        <f>SUMIFS('4. Module B Ingrédients'!$P$12:$P$1195,'4. Module B Ingrédients'!$D$12:$D$1195,Sommaire!$C$74,'4. Module B Ingrédients'!$M$12:$M$1195,Sommaire!$C79,'4. Module B Ingrédients'!$R$12:$R$1195,Sommaire!E6)+SUMIFS('3. Module A Matière première'!AC$12:AC$45,'3. Module A Matière première'!$D$12:$D$45,Sommaire!$C$74,'3. Module A Matière première'!$I$12:$I$45,"tonnes")+(SUMIFS('3. Module A Matière première'!AC$12:AC$45,'3. Module A Matière première'!$D$12:$D$45,Sommaire!$C$74,'3. Module A Matière première'!$I$12:$I$45,"kg")/10^3)+(SUMIFS('3. Module A Matière première'!AC$12:AC$45,'3. Module A Matière première'!$D$12:$D$45,Sommaire!$C$74,'3. Module A Matière première'!$I$12:$I$45,"grams")/10^6)</f>
        <v>0</v>
      </c>
      <c r="F79" s="30">
        <f>SUMIFS('4. Module B Ingrédients'!$P$12:$P$1195,'4. Module B Ingrédients'!$D$12:$D$1195,Sommaire!$C$74,'4. Module B Ingrédients'!$M$12:$M$1195,Sommaire!$C79,'4. Module B Ingrédients'!$R$12:$R$1195,Sommaire!F6)+SUMIFS('3. Module A Matière première'!AD$12:AD$45,'3. Module A Matière première'!$D$12:$D$45,Sommaire!$C$74,'3. Module A Matière première'!$I$12:$I$45,"tonnes")+(SUMIFS('3. Module A Matière première'!AD$12:AD$45,'3. Module A Matière première'!$D$12:$D$45,Sommaire!$C$74,'3. Module A Matière première'!$I$12:$I$45,"kg")/10^3)+(SUMIFS('3. Module A Matière première'!AD$12:AD$45,'3. Module A Matière première'!$D$12:$D$45,Sommaire!$C$74,'3. Module A Matière première'!$I$12:$I$45,"grams")/10^6)</f>
        <v>0</v>
      </c>
      <c r="G79" s="30">
        <f>SUMIFS('4. Module B Ingrédients'!$P$12:$P$1195,'4. Module B Ingrédients'!$D$12:$D$1195,Sommaire!$C$74,'4. Module B Ingrédients'!$M$12:$M$1195,Sommaire!$C79,'4. Module B Ingrédients'!$R$12:$R$1195,Sommaire!G6)+SUMIFS('3. Module A Matière première'!AE$12:AE$45,'3. Module A Matière première'!$D$12:$D$45,Sommaire!$C$74,'3. Module A Matière première'!$I$12:$I$45,"tonnes")+(SUMIFS('3. Module A Matière première'!AE$12:AE$45,'3. Module A Matière première'!$D$12:$D$45,Sommaire!$C$74,'3. Module A Matière première'!$I$12:$I$45,"kg")/10^3)+(SUMIFS('3. Module A Matière première'!AE$12:AE$45,'3. Module A Matière première'!$D$12:$D$45,Sommaire!$C$74,'3. Module A Matière première'!$I$12:$I$45,"grams")/10^6)</f>
        <v>0</v>
      </c>
      <c r="H79" s="30">
        <f>SUMIFS('4. Module B Ingrédients'!$P$12:$P$1195,'4. Module B Ingrédients'!$D$12:$D$1195,Sommaire!$C$74,'4. Module B Ingrédients'!$M$12:$M$1195,Sommaire!$C79,'4. Module B Ingrédients'!$R$12:$R$1195,Sommaire!H6)+SUMIFS('3. Module A Matière première'!AF$12:AF$45,'3. Module A Matière première'!$D$12:$D$45,Sommaire!$C$74,'3. Module A Matière première'!$I$12:$I$45,"tonnes")+(SUMIFS('3. Module A Matière première'!AF$12:AF$45,'3. Module A Matière première'!$D$12:$D$45,Sommaire!$C$74,'3. Module A Matière première'!$I$12:$I$45,"kg")/10^3)+(SUMIFS('3. Module A Matière première'!AF$12:AF$45,'3. Module A Matière première'!$D$12:$D$45,Sommaire!$C$74,'3. Module A Matière première'!$I$12:$I$45,"grams")/10^6)</f>
        <v>0</v>
      </c>
      <c r="I79" s="30">
        <f>SUMIFS('4. Module B Ingrédients'!$P$12:$P$1195,'4. Module B Ingrédients'!$D$12:$D$1195,Sommaire!$C$74,'4. Module B Ingrédients'!$M$12:$M$1195,Sommaire!$C79,'4. Module B Ingrédients'!$R$12:$R$1195,Sommaire!I6)+SUMIFS('3. Module A Matière première'!AG$12:AG$45,'3. Module A Matière première'!$D$12:$D$45,Sommaire!$C$74,'3. Module A Matière première'!$I$12:$I$45,"tonnes")+(SUMIFS('3. Module A Matière première'!AG$12:AG$45,'3. Module A Matière première'!$D$12:$D$45,Sommaire!$C$74,'3. Module A Matière première'!$I$12:$I$45,"kg")/10^3)+(SUMIFS('3. Module A Matière première'!AG$12:AG$45,'3. Module A Matière première'!$D$12:$D$45,Sommaire!$C$74,'3. Module A Matière première'!$I$12:$I$45,"grams")/10^6)</f>
        <v>0</v>
      </c>
      <c r="J79" s="30">
        <f>SUMIFS('4. Module B Ingrédients'!$P$12:$P$1195,'4. Module B Ingrédients'!$D$12:$D$1195,Sommaire!$C$74,'4. Module B Ingrédients'!$M$12:$M$1195,Sommaire!$C79,'4. Module B Ingrédients'!$R$12:$R$1195,Sommaire!J6)+SUMIFS('3. Module A Matière première'!AH$12:AH$45,'3. Module A Matière première'!$D$12:$D$45,Sommaire!$C$74,'3. Module A Matière première'!$I$12:$I$45,"tonnes")+(SUMIFS('3. Module A Matière première'!AH$12:AH$45,'3. Module A Matière première'!$D$12:$D$45,Sommaire!$C$74,'3. Module A Matière première'!$I$12:$I$45,"kg")/10^3)+(SUMIFS('3. Module A Matière première'!AH$12:AH$45,'3. Module A Matière première'!$D$12:$D$45,Sommaire!$C$74,'3. Module A Matière première'!$I$12:$I$45,"grams")/10^6)</f>
        <v>0</v>
      </c>
      <c r="L79" s="21"/>
    </row>
    <row r="80" spans="1:12" ht="15.75" customHeight="1">
      <c r="A80" s="21"/>
      <c r="C80" s="31" t="s">
        <v>40</v>
      </c>
      <c r="D80" s="29">
        <f>SUM(E80:J80)</f>
        <v>0</v>
      </c>
      <c r="E80" s="30">
        <f>SUMIFS('4. Module B Ingrédients'!$P$12:$P$1195,'4. Module B Ingrédients'!$D$12:$D$1195,Sommaire!$C$74,'4. Module B Ingrédients'!$M$12:$M$1195,Sommaire!$C80,'4. Module B Ingrédients'!$R$12:$R$1195,Sommaire!E6)+SUMIFS('3. Module A Matière première'!AJ$12:AJ$45,'3. Module A Matière première'!$D$12:$D$45,Sommaire!$C$74,'3. Module A Matière première'!$I$12:$I$45,"tonnes")+(SUMIFS('3. Module A Matière première'!AJ$12:AJ$45,'3. Module A Matière première'!$D$12:$D$45,Sommaire!$C$74,'3. Module A Matière première'!$I$12:$I$45,"kg")/10^3)+(SUMIFS('3. Module A Matière première'!AJ$12:AJ$45,'3. Module A Matière première'!$D$12:$D$45,Sommaire!$C$74,'3. Module A Matière première'!$I$12:$I$45,"grams")/10^6)</f>
        <v>0</v>
      </c>
      <c r="F80" s="30">
        <f>SUMIFS('4. Module B Ingrédients'!$P$12:$P$1195,'4. Module B Ingrédients'!$D$12:$D$1195,Sommaire!$C$74,'4. Module B Ingrédients'!$M$12:$M$1195,Sommaire!$C80,'4. Module B Ingrédients'!$R$12:$R$1195,Sommaire!F6)+SUMIFS('3. Module A Matière première'!AK$12:AK$45,'3. Module A Matière première'!$D$12:$D$45,Sommaire!$C$74,'3. Module A Matière première'!$I$12:$I$45,"tonnes")+(SUMIFS('3. Module A Matière première'!AK$12:AK$45,'3. Module A Matière première'!$D$12:$D$45,Sommaire!$C$74,'3. Module A Matière première'!$I$12:$I$45,"kg")/10^3)+(SUMIFS('3. Module A Matière première'!AK$12:AK$45,'3. Module A Matière première'!$D$12:$D$45,Sommaire!$C$74,'3. Module A Matière première'!$I$12:$I$45,"grams")/10^6)</f>
        <v>0</v>
      </c>
      <c r="G80" s="30">
        <f>SUMIFS('4. Module B Ingrédients'!$P$12:$P$1195,'4. Module B Ingrédients'!$D$12:$D$1195,Sommaire!$C$74,'4. Module B Ingrédients'!$M$12:$M$1195,Sommaire!$C80,'4. Module B Ingrédients'!$R$12:$R$1195,Sommaire!G6)+SUMIFS('3. Module A Matière première'!AL$12:AL$45,'3. Module A Matière première'!$D$12:$D$45,Sommaire!$C$74,'3. Module A Matière première'!$I$12:$I$45,"tonnes")+(SUMIFS('3. Module A Matière première'!AL$12:AL$45,'3. Module A Matière première'!$D$12:$D$45,Sommaire!$C$74,'3. Module A Matière première'!$I$12:$I$45,"kg")/10^3)+(SUMIFS('3. Module A Matière première'!AL$12:AL$45,'3. Module A Matière première'!$D$12:$D$45,Sommaire!$C$74,'3. Module A Matière première'!$I$12:$I$45,"grams")/10^6)</f>
        <v>0</v>
      </c>
      <c r="H80" s="30">
        <f>SUMIFS('4. Module B Ingrédients'!$P$12:$P$1195,'4. Module B Ingrédients'!$D$12:$D$1195,Sommaire!$C$74,'4. Module B Ingrédients'!$M$12:$M$1195,Sommaire!$C80,'4. Module B Ingrédients'!$R$12:$R$1195,Sommaire!H6)+SUMIFS('3. Module A Matière première'!AM$12:AM$45,'3. Module A Matière première'!$D$12:$D$45,Sommaire!$C$74,'3. Module A Matière première'!$I$12:$I$45,"tonnes")+(SUMIFS('3. Module A Matière première'!AM$12:AM$45,'3. Module A Matière première'!$D$12:$D$45,Sommaire!$C$74,'3. Module A Matière première'!$I$12:$I$45,"kg")/10^3)+(SUMIFS('3. Module A Matière première'!AM$12:AM$45,'3. Module A Matière première'!$D$12:$D$45,Sommaire!$C$74,'3. Module A Matière première'!$I$12:$I$45,"grams")/10^6)</f>
        <v>0</v>
      </c>
      <c r="I80" s="30">
        <f>SUMIFS('4. Module B Ingrédients'!$P$12:$P$1195,'4. Module B Ingrédients'!$D$12:$D$1195,Sommaire!$C$74,'4. Module B Ingrédients'!$M$12:$M$1195,Sommaire!$C80,'4. Module B Ingrédients'!$R$12:$R$1195,Sommaire!I6)+SUMIFS('3. Module A Matière première'!AN$12:AN$45,'3. Module A Matière première'!$D$12:$D$45,Sommaire!$C$74,'3. Module A Matière première'!$I$12:$I$45,"tonnes")+(SUMIFS('3. Module A Matière première'!AN$12:AN$45,'3. Module A Matière première'!$D$12:$D$45,Sommaire!$C$74,'3. Module A Matière première'!$I$12:$I$45,"kg")/10^3)+(SUMIFS('3. Module A Matière première'!AN$12:AN$45,'3. Module A Matière première'!$D$12:$D$45,Sommaire!$C$74,'3. Module A Matière première'!$I$12:$I$45,"grams")/10^6)</f>
        <v>0</v>
      </c>
      <c r="J80" s="30">
        <f>SUMIFS('4. Module B Ingrédients'!$P$12:$P$1195,'4. Module B Ingrédients'!$D$12:$D$1195,Sommaire!$C$74,'4. Module B Ingrédients'!$M$12:$M$1195,Sommaire!$C80,'4. Module B Ingrédients'!$R$12:$R$1195,Sommaire!J6)+SUMIFS('3. Module A Matière première'!AO$12:AO$45,'3. Module A Matière première'!$D$12:$D$45,Sommaire!$C$74,'3. Module A Matière première'!$I$12:$I$45,"tonnes")+(SUMIFS('3. Module A Matière première'!AO$12:AO$45,'3. Module A Matière première'!$D$12:$D$45,Sommaire!$C$74,'3. Module A Matière première'!$I$12:$I$45,"kg")/10^3)+(SUMIFS('3. Module A Matière première'!AO$12:AO$45,'3. Module A Matière première'!$D$12:$D$45,Sommaire!$C$74,'3. Module A Matière première'!$I$12:$I$45,"grams")/10^6)</f>
        <v>0</v>
      </c>
      <c r="L80" s="21"/>
    </row>
    <row r="81" spans="1:12" ht="15.75" customHeight="1">
      <c r="A81" s="21"/>
      <c r="C81" s="31" t="s">
        <v>41</v>
      </c>
      <c r="D81" s="29">
        <f>SUM(E81:J81)</f>
        <v>0</v>
      </c>
      <c r="E81" s="30">
        <f>SUMIFS('4. Module B Ingrédients'!$P$12:$P$1195,'4. Module B Ingrédients'!$D$12:$D$1195,Sommaire!$C$74,'4. Module B Ingrédients'!$M$12:$M$1195,Sommaire!$C81,'4. Module B Ingrédients'!$R$12:$R$1195,Sommaire!E6)+SUMIFS('3. Module A Matière première'!AQ$12:AQ$45,'3. Module A Matière première'!$D$12:$D$45,Sommaire!$C$74,'3. Module A Matière première'!$I$12:$I$45,"tonnes")+(SUMIFS('3. Module A Matière première'!AQ$12:AQ$45,'3. Module A Matière première'!$D$12:$D$45,Sommaire!$C$74,'3. Module A Matière première'!$I$12:$I$45,"kg")/10^3)+(SUMIFS('3. Module A Matière première'!AQ$12:AQ$45,'3. Module A Matière première'!$D$12:$D$45,Sommaire!$C$74,'3. Module A Matière première'!$I$12:$I$45,"grams")/10^6)</f>
        <v>0</v>
      </c>
      <c r="F81" s="30">
        <f>SUMIFS('4. Module B Ingrédients'!$P$12:$P$1195,'4. Module B Ingrédients'!$D$12:$D$1195,Sommaire!$C$74,'4. Module B Ingrédients'!$M$12:$M$1195,Sommaire!$C81,'4. Module B Ingrédients'!$R$12:$R$1195,Sommaire!F6)+SUMIFS('3. Module A Matière première'!AR$12:AR$45,'3. Module A Matière première'!$D$12:$D$45,Sommaire!$C$74,'3. Module A Matière première'!$I$12:$I$45,"tonnes")+(SUMIFS('3. Module A Matière première'!AR$12:AR$45,'3. Module A Matière première'!$D$12:$D$45,Sommaire!$C$74,'3. Module A Matière première'!$I$12:$I$45,"kg")/10^3)+(SUMIFS('3. Module A Matière première'!AR$12:AR$45,'3. Module A Matière première'!$D$12:$D$45,Sommaire!$C$74,'3. Module A Matière première'!$I$12:$I$45,"grams")/10^6)</f>
        <v>0</v>
      </c>
      <c r="G81" s="30">
        <f>SUMIFS('4. Module B Ingrédients'!$P$12:$P$1195,'4. Module B Ingrédients'!$D$12:$D$1195,Sommaire!$C$74,'4. Module B Ingrédients'!$M$12:$M$1195,Sommaire!$C81,'4. Module B Ingrédients'!$R$12:$R$1195,Sommaire!G6)+SUMIFS('3. Module A Matière première'!AS$12:AS$45,'3. Module A Matière première'!$D$12:$D$45,Sommaire!$C$74,'3. Module A Matière première'!$I$12:$I$45,"tonnes")+(SUMIFS('3. Module A Matière première'!AS$12:AS$45,'3. Module A Matière première'!$D$12:$D$45,Sommaire!$C$74,'3. Module A Matière première'!$I$12:$I$45,"kg")/10^3)+(SUMIFS('3. Module A Matière première'!AS$12:AS$45,'3. Module A Matière première'!$D$12:$D$45,Sommaire!$C$74,'3. Module A Matière première'!$I$12:$I$45,"grams")/10^6)</f>
        <v>0</v>
      </c>
      <c r="H81" s="30">
        <f>SUMIFS('4. Module B Ingrédients'!$P$12:$P$1195,'4. Module B Ingrédients'!$D$12:$D$1195,Sommaire!$C$74,'4. Module B Ingrédients'!$M$12:$M$1195,Sommaire!$C81,'4. Module B Ingrédients'!$R$12:$R$1195,Sommaire!H6)+SUMIFS('3. Module A Matière première'!AT$12:AT$45,'3. Module A Matière première'!$D$12:$D$45,Sommaire!$C$74,'3. Module A Matière première'!$I$12:$I$45,"tonnes")+(SUMIFS('3. Module A Matière première'!AT$12:AT$45,'3. Module A Matière première'!$D$12:$D$45,Sommaire!$C$74,'3. Module A Matière première'!$I$12:$I$45,"kg")/10^3)+(SUMIFS('3. Module A Matière première'!AT$12:AT$45,'3. Module A Matière première'!$D$12:$D$45,Sommaire!$C$74,'3. Module A Matière première'!$I$12:$I$45,"grams")/10^6)</f>
        <v>0</v>
      </c>
      <c r="I81" s="30">
        <f>SUMIFS('4. Module B Ingrédients'!$P$12:$P$1195,'4. Module B Ingrédients'!$D$12:$D$1195,Sommaire!$C$74,'4. Module B Ingrédients'!$M$12:$M$1195,Sommaire!$C81,'4. Module B Ingrédients'!$R$12:$R$1195,Sommaire!I6)+SUMIFS('3. Module A Matière première'!AU$12:AU$45,'3. Module A Matière première'!$D$12:$D$45,Sommaire!$C$74,'3. Module A Matière première'!$I$12:$I$45,"tonnes")+(SUMIFS('3. Module A Matière première'!AU$12:AU$45,'3. Module A Matière première'!$D$12:$D$45,Sommaire!$C$74,'3. Module A Matière première'!$I$12:$I$45,"kg")/10^3)+(SUMIFS('3. Module A Matière première'!AU$12:AU$45,'3. Module A Matière première'!$D$12:$D$45,Sommaire!$C$74,'3. Module A Matière première'!$I$12:$I$45,"grams")/10^6)</f>
        <v>0</v>
      </c>
      <c r="J81" s="30">
        <f>SUMIFS('4. Module B Ingrédients'!$P$12:$P$1195,'4. Module B Ingrédients'!$D$12:$D$1195,Sommaire!$C$74,'4. Module B Ingrédients'!$M$12:$M$1195,Sommaire!$C81,'4. Module B Ingrédients'!$R$12:$R$1195,Sommaire!J6)+SUMIFS('3. Module A Matière première'!AV$12:AV$45,'3. Module A Matière première'!$D$12:$D$45,Sommaire!$C$74,'3. Module A Matière première'!$I$12:$I$45,"tonnes")+(SUMIFS('3. Module A Matière première'!AV$12:AV$45,'3. Module A Matière première'!$D$12:$D$45,Sommaire!$C$74,'3. Module A Matière première'!$I$12:$I$45,"kg")/10^3)+(SUMIFS('3. Module A Matière première'!AV$12:AV$45,'3. Module A Matière première'!$D$12:$D$45,Sommaire!$C$74,'3. Module A Matière première'!$I$12:$I$45,"grams")/10^6)</f>
        <v>0</v>
      </c>
      <c r="L81" s="21"/>
    </row>
    <row r="82" spans="1:12" ht="15.75" customHeight="1">
      <c r="A82" s="21"/>
      <c r="C82" s="32" t="s">
        <v>42</v>
      </c>
      <c r="D82" s="33">
        <f t="shared" ref="D82:J82" si="7">SUM(D77:D81)</f>
        <v>0</v>
      </c>
      <c r="E82" s="33">
        <f t="shared" si="7"/>
        <v>0</v>
      </c>
      <c r="F82" s="33">
        <f t="shared" si="7"/>
        <v>0</v>
      </c>
      <c r="G82" s="33">
        <f t="shared" si="7"/>
        <v>0</v>
      </c>
      <c r="H82" s="33">
        <f t="shared" si="7"/>
        <v>0</v>
      </c>
      <c r="I82" s="33">
        <f t="shared" si="7"/>
        <v>0</v>
      </c>
      <c r="J82" s="33">
        <f t="shared" si="7"/>
        <v>0</v>
      </c>
      <c r="L82" s="21"/>
    </row>
    <row r="83" spans="1:12" ht="23" customHeight="1">
      <c r="A83" s="21"/>
      <c r="L83" s="21"/>
    </row>
    <row r="84" spans="1:12" ht="18.5" customHeight="1">
      <c r="A84" s="21"/>
      <c r="C84" s="35" t="s">
        <v>51</v>
      </c>
      <c r="L84" s="21"/>
    </row>
    <row r="85" spans="1:12" ht="15.75" customHeight="1">
      <c r="A85" s="21"/>
      <c r="L85" s="21"/>
    </row>
    <row r="86" spans="1:12" ht="15.75" customHeight="1">
      <c r="A86" s="21"/>
      <c r="C86" s="24" t="s">
        <v>29</v>
      </c>
      <c r="D86" s="25" t="s">
        <v>30</v>
      </c>
      <c r="E86" s="27" t="s">
        <v>31</v>
      </c>
      <c r="F86" s="26" t="s">
        <v>32</v>
      </c>
      <c r="G86" s="26" t="s">
        <v>33</v>
      </c>
      <c r="H86" s="26" t="s">
        <v>34</v>
      </c>
      <c r="I86" s="27" t="s">
        <v>35</v>
      </c>
      <c r="J86" s="26" t="s">
        <v>36</v>
      </c>
      <c r="L86" s="21"/>
    </row>
    <row r="87" spans="1:12" ht="15.75" customHeight="1">
      <c r="A87" s="21"/>
      <c r="C87" s="28" t="s">
        <v>37</v>
      </c>
      <c r="D87" s="29">
        <f>SUM(E87:J87)</f>
        <v>0</v>
      </c>
      <c r="E87" s="30">
        <f>SUMIFS('4. Module B Ingrédients'!$P$12:$P$1195,'4. Module B Ingrédients'!$D$12:$D$1195,Sommaire!$C$84,'4. Module B Ingrédients'!$M$12:$M$1195,Sommaire!$C87,'4. Module B Ingrédients'!$R$12:$R$1195,Sommaire!E6)+SUMIFS('3. Module A Matière première'!O$12:O$45,'3. Module A Matière première'!$D$12:$D$45,Sommaire!$C$84,'3. Module A Matière première'!$I$12:$I$45,"tonnes")+(SUMIFS('3. Module A Matière première'!O$12:O$45,'3. Module A Matière première'!$D$12:$D$45,Sommaire!$C$84,'3. Module A Matière première'!$I$12:$I$45,"kg")/10^3)+(SUMIFS('3. Module A Matière première'!O$12:O$45,'3. Module A Matière première'!$D$12:$D$45,Sommaire!$C$84,'3. Module A Matière première'!$I$12:$I$45,"grams")/10^6)</f>
        <v>0</v>
      </c>
      <c r="F87" s="30">
        <f>SUMIFS('4. Module B Ingrédients'!$P$12:$P$1195,'4. Module B Ingrédients'!$D$12:$D$1195,Sommaire!$C$84,'4. Module B Ingrédients'!$M$12:$M$1195,Sommaire!$C87,'4. Module B Ingrédients'!$R$12:$R$1195,Sommaire!F6)+SUMIFS('3. Module A Matière première'!P$12:P$45,'3. Module A Matière première'!$D$12:$D$45,Sommaire!$C$84,'3. Module A Matière première'!$I$12:$I$45,"tonnes")+(SUMIFS('3. Module A Matière première'!P$12:P$45,'3. Module A Matière première'!$D$12:$D$45,Sommaire!$C$84,'3. Module A Matière première'!$I$12:$I$45,"kg")/10^3)+(SUMIFS('3. Module A Matière première'!P$12:P$45,'3. Module A Matière première'!$D$12:$D$45,Sommaire!$C$84,'3. Module A Matière première'!$I$12:$I$45,"grams")/10^6)</f>
        <v>0</v>
      </c>
      <c r="G87" s="30">
        <f>SUMIFS('4. Module B Ingrédients'!$P$12:$P$1195,'4. Module B Ingrédients'!$D$12:$D$1195,Sommaire!$C$84,'4. Module B Ingrédients'!$M$12:$M$1195,Sommaire!$C87,'4. Module B Ingrédients'!$R$12:$R$1195,Sommaire!G6)+SUMIFS('3. Module A Matière première'!Q$12:Q$45,'3. Module A Matière première'!$D$12:$D$45,Sommaire!$C$84,'3. Module A Matière première'!$I$12:$I$45,"tonnes")+(SUMIFS('3. Module A Matière première'!Q$12:Q$45,'3. Module A Matière première'!$D$12:$D$45,Sommaire!$C$84,'3. Module A Matière première'!$I$12:$I$45,"kg")/10^3)+(SUMIFS('3. Module A Matière première'!Q$12:Q$45,'3. Module A Matière première'!$D$12:$D$45,Sommaire!$C$84,'3. Module A Matière première'!$I$12:$I$45,"grams")/10^6)</f>
        <v>0</v>
      </c>
      <c r="H87" s="30">
        <f>SUMIFS('4. Module B Ingrédients'!$P$12:$P$1195,'4. Module B Ingrédients'!$D$12:$D$1195,Sommaire!$C$84,'4. Module B Ingrédients'!$M$12:$M$1195,Sommaire!$C87,'4. Module B Ingrédients'!$R$12:$R$1195,Sommaire!H6)+SUMIFS('3. Module A Matière première'!R$12:R$45,'3. Module A Matière première'!$D$12:$D$45,Sommaire!$C$84,'3. Module A Matière première'!$I$12:$I$45,"tonnes")+(SUMIFS('3. Module A Matière première'!R$12:R$45,'3. Module A Matière première'!$D$12:$D$45,Sommaire!$C$84,'3. Module A Matière première'!$I$12:$I$45,"kg")/10^3)+(SUMIFS('3. Module A Matière première'!R$12:R$45,'3. Module A Matière première'!$D$12:$D$45,Sommaire!$C$84,'3. Module A Matière première'!$I$12:$I$45,"grams")/10^6)</f>
        <v>0</v>
      </c>
      <c r="I87" s="30">
        <f>SUMIFS('4. Module B Ingrédients'!$P$12:$P$1195,'4. Module B Ingrédients'!$D$12:$D$1195,Sommaire!$C$84,'4. Module B Ingrédients'!$M$12:$M$1195,Sommaire!$C87,'4. Module B Ingrédients'!$R$12:$R$1195,Sommaire!I6)+SUMIFS('3. Module A Matière première'!S$12:S$45,'3. Module A Matière première'!$D$12:$D$45,Sommaire!$C$84,'3. Module A Matière première'!$I$12:$I$45,"tonnes")+(SUMIFS('3. Module A Matière première'!S$12:S$45,'3. Module A Matière première'!$D$12:$D$45,Sommaire!$C$84,'3. Module A Matière première'!$I$12:$I$45,"kg")/10^3)+(SUMIFS('3. Module A Matière première'!S$12:S$45,'3. Module A Matière première'!$D$12:$D$45,Sommaire!$C$84,'3. Module A Matière première'!$I$12:$I$45,"grams")/10^6)</f>
        <v>0</v>
      </c>
      <c r="J87" s="30">
        <f>SUMIFS('4. Module B Ingrédients'!$P$12:$P$1195,'4. Module B Ingrédients'!$D$12:$D$1195,Sommaire!$C$84,'4. Module B Ingrédients'!$M$12:$M$1195,Sommaire!$C87,'4. Module B Ingrédients'!$R$12:$R$1195,Sommaire!J6)+SUMIFS('3. Module A Matière première'!T$12:T$45,'3. Module A Matière première'!$D$12:$D$45,Sommaire!$C$84,'3. Module A Matière première'!$I$12:$I$45,"tonnes")+(SUMIFS('3. Module A Matière première'!T$12:T$45,'3. Module A Matière première'!$D$12:$D$45,Sommaire!$C$84,'3. Module A Matière première'!$I$12:$I$45,"kg")/10^3)+(SUMIFS('3. Module A Matière première'!T$12:T$45,'3. Module A Matière première'!$D$12:$D$45,Sommaire!$C$84,'3. Module A Matière première'!$I$12:$I$45,"grams")/10^6)</f>
        <v>0</v>
      </c>
      <c r="L87" s="21"/>
    </row>
    <row r="88" spans="1:12" ht="15.75" customHeight="1">
      <c r="A88" s="21"/>
      <c r="C88" s="28" t="s">
        <v>38</v>
      </c>
      <c r="D88" s="29">
        <f>SUM(E88:J88)</f>
        <v>0</v>
      </c>
      <c r="E88" s="30">
        <f>SUMIFS('4. Module B Ingrédients'!$P$12:$P$1195,'4. Module B Ingrédients'!$D$12:$D$1195,Sommaire!$C$84,'4. Module B Ingrédients'!$M$12:$M$1195,Sommaire!$C88,'4. Module B Ingrédients'!$R$12:$R$1195,Sommaire!E6)+SUMIFS('3. Module A Matière première'!V$12:V$45,'3. Module A Matière première'!$D$12:$D$45,Sommaire!$C$84,'3. Module A Matière première'!$I$12:$I$45,"tonnes")+(SUMIFS('3. Module A Matière première'!V$12:V$45,'3. Module A Matière première'!$D$12:$D$45,Sommaire!$C$84,'3. Module A Matière première'!$I$12:$I$45,"kg")/10^3)+(SUMIFS('3. Module A Matière première'!V$12:V$45,'3. Module A Matière première'!$D$12:$D$45,Sommaire!$C$84,'3. Module A Matière première'!$I$12:$I$45,"grams")/10^6)</f>
        <v>0</v>
      </c>
      <c r="F88" s="30">
        <f>SUMIFS('4. Module B Ingrédients'!$P$12:$P$1195,'4. Module B Ingrédients'!$D$12:$D$1195,Sommaire!$C$84,'4. Module B Ingrédients'!$M$12:$M$1195,Sommaire!$C88,'4. Module B Ingrédients'!$R$12:$R$1195,Sommaire!F6)+SUMIFS('3. Module A Matière première'!W$12:W$45,'3. Module A Matière première'!$D$12:$D$45,Sommaire!$C$84,'3. Module A Matière première'!$I$12:$I$45,"tonnes")+(SUMIFS('3. Module A Matière première'!W$12:W$45,'3. Module A Matière première'!$D$12:$D$45,Sommaire!$C$84,'3. Module A Matière première'!$I$12:$I$45,"kg")/10^3)+(SUMIFS('3. Module A Matière première'!W$12:W$45,'3. Module A Matière première'!$D$12:$D$45,Sommaire!$C$84,'3. Module A Matière première'!$I$12:$I$45,"grams")/10^6)</f>
        <v>0</v>
      </c>
      <c r="G88" s="30">
        <f>SUMIFS('4. Module B Ingrédients'!$P$12:$P$1195,'4. Module B Ingrédients'!$D$12:$D$1195,Sommaire!$C$84,'4. Module B Ingrédients'!$M$12:$M$1195,Sommaire!$C88,'4. Module B Ingrédients'!$R$12:$R$1195,Sommaire!G6)+SUMIFS('3. Module A Matière première'!X$12:X$45,'3. Module A Matière première'!$D$12:$D$45,Sommaire!$C$84,'3. Module A Matière première'!$I$12:$I$45,"tonnes")+(SUMIFS('3. Module A Matière première'!X$12:X$45,'3. Module A Matière première'!$D$12:$D$45,Sommaire!$C$84,'3. Module A Matière première'!$I$12:$I$45,"kg")/10^3)+(SUMIFS('3. Module A Matière première'!X$12:X$45,'3. Module A Matière première'!$D$12:$D$45,Sommaire!$C$84,'3. Module A Matière première'!$I$12:$I$45,"grams")/10^6)</f>
        <v>0</v>
      </c>
      <c r="H88" s="30">
        <f>SUMIFS('4. Module B Ingrédients'!$P$12:$P$1195,'4. Module B Ingrédients'!$D$12:$D$1195,Sommaire!$C$84,'4. Module B Ingrédients'!$M$12:$M$1195,Sommaire!$C88,'4. Module B Ingrédients'!$R$12:$R$1195,Sommaire!H6)+SUMIFS('3. Module A Matière première'!Y$12:Y$45,'3. Module A Matière première'!$D$12:$D$45,Sommaire!$C$84,'3. Module A Matière première'!$I$12:$I$45,"tonnes")+(SUMIFS('3. Module A Matière première'!Y$12:Y$45,'3. Module A Matière première'!$D$12:$D$45,Sommaire!$C$84,'3. Module A Matière première'!$I$12:$I$45,"kg")/10^3)+(SUMIFS('3. Module A Matière première'!Y$12:Y$45,'3. Module A Matière première'!$D$12:$D$45,Sommaire!$C$84,'3. Module A Matière première'!$I$12:$I$45,"grams")/10^6)</f>
        <v>0</v>
      </c>
      <c r="I88" s="30">
        <f>SUMIFS('4. Module B Ingrédients'!$P$12:$P$1195,'4. Module B Ingrédients'!$D$12:$D$1195,Sommaire!$C$84,'4. Module B Ingrédients'!$M$12:$M$1195,Sommaire!$C88,'4. Module B Ingrédients'!$R$12:$R$1195,Sommaire!I6)+SUMIFS('3. Module A Matière première'!Z$12:Z$45,'3. Module A Matière première'!$D$12:$D$45,Sommaire!$C$84,'3. Module A Matière première'!$I$12:$I$45,"tonnes")+(SUMIFS('3. Module A Matière première'!Z$12:Z$45,'3. Module A Matière première'!$D$12:$D$45,Sommaire!$C$84,'3. Module A Matière première'!$I$12:$I$45,"kg")/10^3)+(SUMIFS('3. Module A Matière première'!Z$12:Z$45,'3. Module A Matière première'!$D$12:$D$45,Sommaire!$C$84,'3. Module A Matière première'!$I$12:$I$45,"grams")/10^6)</f>
        <v>0</v>
      </c>
      <c r="J88" s="30">
        <f>SUMIFS('4. Module B Ingrédients'!$P$12:$P$1195,'4. Module B Ingrédients'!$D$12:$D$1195,Sommaire!$C$84,'4. Module B Ingrédients'!$M$12:$M$1195,Sommaire!$C88,'4. Module B Ingrédients'!$R$12:$R$1195,Sommaire!J6)+SUMIFS('3. Module A Matière première'!AA$12:AA$45,'3. Module A Matière première'!$D$12:$D$45,Sommaire!$C$84,'3. Module A Matière première'!$I$12:$I$45,"tonnes")+(SUMIFS('3. Module A Matière première'!AA$12:AA$45,'3. Module A Matière première'!$D$12:$D$45,Sommaire!$C$84,'3. Module A Matière première'!$I$12:$I$45,"kg")/10^3)+(SUMIFS('3. Module A Matière première'!AA$12:AA$45,'3. Module A Matière première'!$D$12:$D$45,Sommaire!$C$84,'3. Module A Matière première'!$I$12:$I$45,"grams")/10^6)</f>
        <v>0</v>
      </c>
      <c r="L88" s="21"/>
    </row>
    <row r="89" spans="1:12" ht="15.75" customHeight="1">
      <c r="A89" s="21"/>
      <c r="C89" s="28" t="s">
        <v>39</v>
      </c>
      <c r="D89" s="29">
        <f>SUM(E89:J89)</f>
        <v>0</v>
      </c>
      <c r="E89" s="30">
        <f>SUMIFS('4. Module B Ingrédients'!$P$12:$P$1195,'4. Module B Ingrédients'!$D$12:$D$1195,Sommaire!$C$84,'4. Module B Ingrédients'!$M$12:$M$1195,Sommaire!$C89,'4. Module B Ingrédients'!$R$12:$R$1195,Sommaire!E6)+SUMIFS('3. Module A Matière première'!AC$12:AC$45,'3. Module A Matière première'!$D$12:$D$45,Sommaire!$C$84,'3. Module A Matière première'!$I$12:$I$45,"tonnes")+(SUMIFS('3. Module A Matière première'!AC$12:AC$45,'3. Module A Matière première'!$D$12:$D$45,Sommaire!$C$84,'3. Module A Matière première'!$I$12:$I$45,"kg")/10^3)+(SUMIFS('3. Module A Matière première'!AC$12:AC$45,'3. Module A Matière première'!$D$12:$D$45,Sommaire!$C$84,'3. Module A Matière première'!$I$12:$I$45,"grams")/10^6)</f>
        <v>0</v>
      </c>
      <c r="F89" s="30">
        <f>SUMIFS('4. Module B Ingrédients'!$P$12:$P$1195,'4. Module B Ingrédients'!$D$12:$D$1195,Sommaire!$C$84,'4. Module B Ingrédients'!$M$12:$M$1195,Sommaire!$C89,'4. Module B Ingrédients'!$R$12:$R$1195,Sommaire!F6)+SUMIFS('3. Module A Matière première'!AD$12:AD$45,'3. Module A Matière première'!$D$12:$D$45,Sommaire!$C$84,'3. Module A Matière première'!$I$12:$I$45,"tonnes")+(SUMIFS('3. Module A Matière première'!AD$12:AD$45,'3. Module A Matière première'!$D$12:$D$45,Sommaire!$C$84,'3. Module A Matière première'!$I$12:$I$45,"kg")/10^3)+(SUMIFS('3. Module A Matière première'!AD$12:AD$45,'3. Module A Matière première'!$D$12:$D$45,Sommaire!$C$84,'3. Module A Matière première'!$I$12:$I$45,"grams")/10^6)</f>
        <v>0</v>
      </c>
      <c r="G89" s="30">
        <f>SUMIFS('4. Module B Ingrédients'!$P$12:$P$1195,'4. Module B Ingrédients'!$D$12:$D$1195,Sommaire!$C$84,'4. Module B Ingrédients'!$M$12:$M$1195,Sommaire!$C89,'4. Module B Ingrédients'!$R$12:$R$1195,Sommaire!G6)+SUMIFS('3. Module A Matière première'!AE$12:AE$45,'3. Module A Matière première'!$D$12:$D$45,Sommaire!$C$84,'3. Module A Matière première'!$I$12:$I$45,"tonnes")+(SUMIFS('3. Module A Matière première'!AE$12:AE$45,'3. Module A Matière première'!$D$12:$D$45,Sommaire!$C$84,'3. Module A Matière première'!$I$12:$I$45,"kg")/10^3)+(SUMIFS('3. Module A Matière première'!AE$12:AE$45,'3. Module A Matière première'!$D$12:$D$45,Sommaire!$C$84,'3. Module A Matière première'!$I$12:$I$45,"grams")/10^6)</f>
        <v>0</v>
      </c>
      <c r="H89" s="30">
        <f>SUMIFS('4. Module B Ingrédients'!$P$12:$P$1195,'4. Module B Ingrédients'!$D$12:$D$1195,Sommaire!$C$84,'4. Module B Ingrédients'!$M$12:$M$1195,Sommaire!$C89,'4. Module B Ingrédients'!$R$12:$R$1195,Sommaire!H6)+SUMIFS('3. Module A Matière première'!AF$12:AF$45,'3. Module A Matière première'!$D$12:$D$45,Sommaire!$C$84,'3. Module A Matière première'!$I$12:$I$45,"tonnes")+(SUMIFS('3. Module A Matière première'!AF$12:AF$45,'3. Module A Matière première'!$D$12:$D$45,Sommaire!$C$84,'3. Module A Matière première'!$I$12:$I$45,"kg")/10^3)+(SUMIFS('3. Module A Matière première'!AF$12:AF$45,'3. Module A Matière première'!$D$12:$D$45,Sommaire!$C$84,'3. Module A Matière première'!$I$12:$I$45,"grams")/10^6)</f>
        <v>0</v>
      </c>
      <c r="I89" s="30">
        <f>SUMIFS('4. Module B Ingrédients'!$P$12:$P$1195,'4. Module B Ingrédients'!$D$12:$D$1195,Sommaire!$C$84,'4. Module B Ingrédients'!$M$12:$M$1195,Sommaire!$C89,'4. Module B Ingrédients'!$R$12:$R$1195,Sommaire!I6)+SUMIFS('3. Module A Matière première'!AG$12:AG$45,'3. Module A Matière première'!$D$12:$D$45,Sommaire!$C$84,'3. Module A Matière première'!$I$12:$I$45,"tonnes")+(SUMIFS('3. Module A Matière première'!AG$12:AG$45,'3. Module A Matière première'!$D$12:$D$45,Sommaire!$C$84,'3. Module A Matière première'!$I$12:$I$45,"kg")/10^3)+(SUMIFS('3. Module A Matière première'!AG$12:AG$45,'3. Module A Matière première'!$D$12:$D$45,Sommaire!$C$84,'3. Module A Matière première'!$I$12:$I$45,"grams")/10^6)</f>
        <v>0</v>
      </c>
      <c r="J89" s="30">
        <f>SUMIFS('4. Module B Ingrédients'!$P$12:$P$1195,'4. Module B Ingrédients'!$D$12:$D$1195,Sommaire!$C$84,'4. Module B Ingrédients'!$M$12:$M$1195,Sommaire!$C89,'4. Module B Ingrédients'!$R$12:$R$1195,Sommaire!J6)+SUMIFS('3. Module A Matière première'!AH$12:AH$45,'3. Module A Matière première'!$D$12:$D$45,Sommaire!$C$84,'3. Module A Matière première'!$I$12:$I$45,"tonnes")+(SUMIFS('3. Module A Matière première'!AH$12:AH$45,'3. Module A Matière première'!$D$12:$D$45,Sommaire!$C$84,'3. Module A Matière première'!$I$12:$I$45,"kg")/10^3)+(SUMIFS('3. Module A Matière première'!AH$12:AH$45,'3. Module A Matière première'!$D$12:$D$45,Sommaire!$C$84,'3. Module A Matière première'!$I$12:$I$45,"grams")/10^6)</f>
        <v>0</v>
      </c>
      <c r="L89" s="21"/>
    </row>
    <row r="90" spans="1:12" ht="15.75" customHeight="1">
      <c r="A90" s="21"/>
      <c r="C90" s="31" t="s">
        <v>40</v>
      </c>
      <c r="D90" s="29">
        <f>SUM(E90:J90)</f>
        <v>0</v>
      </c>
      <c r="E90" s="30">
        <f>SUMIFS('4. Module B Ingrédients'!$P$12:$P$1195,'4. Module B Ingrédients'!$D$12:$D$1195,Sommaire!$C$84,'4. Module B Ingrédients'!$M$12:$M$1195,Sommaire!$C90,'4. Module B Ingrédients'!$R$12:$R$1195,Sommaire!E6)+SUMIFS('3. Module A Matière première'!AJ$12:AJ$45,'3. Module A Matière première'!$D$12:$D$45,Sommaire!$C$84,'3. Module A Matière première'!$I$12:$I$45,"tonnes")+(SUMIFS('3. Module A Matière première'!AJ$12:AJ$45,'3. Module A Matière première'!$D$12:$D$45,Sommaire!$C$84,'3. Module A Matière première'!$I$12:$I$45,"kg")/10^3)+(SUMIFS('3. Module A Matière première'!AJ$12:AJ$45,'3. Module A Matière première'!$D$12:$D$45,Sommaire!$C$84,'3. Module A Matière première'!$I$12:$I$45,"grams")/10^6)</f>
        <v>0</v>
      </c>
      <c r="F90" s="30">
        <f>SUMIFS('4. Module B Ingrédients'!$P$12:$P$1195,'4. Module B Ingrédients'!$D$12:$D$1195,Sommaire!$C$84,'4. Module B Ingrédients'!$M$12:$M$1195,Sommaire!$C90,'4. Module B Ingrédients'!$R$12:$R$1195,Sommaire!F6)+SUMIFS('3. Module A Matière première'!AK$12:AK$45,'3. Module A Matière première'!$D$12:$D$45,Sommaire!$C$84,'3. Module A Matière première'!$I$12:$I$45,"tonnes")+(SUMIFS('3. Module A Matière première'!AK$12:AK$45,'3. Module A Matière première'!$D$12:$D$45,Sommaire!$C$84,'3. Module A Matière première'!$I$12:$I$45,"kg")/10^3)+(SUMIFS('3. Module A Matière première'!AK$12:AK$45,'3. Module A Matière première'!$D$12:$D$45,Sommaire!$C$84,'3. Module A Matière première'!$I$12:$I$45,"grams")/10^6)</f>
        <v>0</v>
      </c>
      <c r="G90" s="30">
        <f>SUMIFS('4. Module B Ingrédients'!$P$12:$P$1195,'4. Module B Ingrédients'!$D$12:$D$1195,Sommaire!$C$84,'4. Module B Ingrédients'!$M$12:$M$1195,Sommaire!$C90,'4. Module B Ingrédients'!$R$12:$R$1195,Sommaire!G6)+SUMIFS('3. Module A Matière première'!AL$12:AL$45,'3. Module A Matière première'!$D$12:$D$45,Sommaire!$C$84,'3. Module A Matière première'!$I$12:$I$45,"tonnes")+(SUMIFS('3. Module A Matière première'!AL$12:AL$45,'3. Module A Matière première'!$D$12:$D$45,Sommaire!$C$84,'3. Module A Matière première'!$I$12:$I$45,"kg")/10^3)+(SUMIFS('3. Module A Matière première'!AL$12:AL$45,'3. Module A Matière première'!$D$12:$D$45,Sommaire!$C$84,'3. Module A Matière première'!$I$12:$I$45,"grams")/10^6)</f>
        <v>0</v>
      </c>
      <c r="H90" s="30">
        <f>SUMIFS('4. Module B Ingrédients'!$P$12:$P$1195,'4. Module B Ingrédients'!$D$12:$D$1195,Sommaire!$C$84,'4. Module B Ingrédients'!$M$12:$M$1195,Sommaire!$C90,'4. Module B Ingrédients'!$R$12:$R$1195,Sommaire!H6)+SUMIFS('3. Module A Matière première'!AM$12:AM$45,'3. Module A Matière première'!$D$12:$D$45,Sommaire!$C$84,'3. Module A Matière première'!$I$12:$I$45,"tonnes")+(SUMIFS('3. Module A Matière première'!AM$12:AM$45,'3. Module A Matière première'!$D$12:$D$45,Sommaire!$C$84,'3. Module A Matière première'!$I$12:$I$45,"kg")/10^3)+(SUMIFS('3. Module A Matière première'!AM$12:AM$45,'3. Module A Matière première'!$D$12:$D$45,Sommaire!$C$84,'3. Module A Matière première'!$I$12:$I$45,"grams")/10^6)</f>
        <v>0</v>
      </c>
      <c r="I90" s="30">
        <f>SUMIFS('4. Module B Ingrédients'!$P$12:$P$1195,'4. Module B Ingrédients'!$D$12:$D$1195,Sommaire!$C$84,'4. Module B Ingrédients'!$M$12:$M$1195,Sommaire!$C90,'4. Module B Ingrédients'!$R$12:$R$1195,Sommaire!I6)+SUMIFS('3. Module A Matière première'!AN$12:AN$45,'3. Module A Matière première'!$D$12:$D$45,Sommaire!$C$84,'3. Module A Matière première'!$I$12:$I$45,"tonnes")+(SUMIFS('3. Module A Matière première'!AN$12:AN$45,'3. Module A Matière première'!$D$12:$D$45,Sommaire!$C$84,'3. Module A Matière première'!$I$12:$I$45,"kg")/10^3)+(SUMIFS('3. Module A Matière première'!AN$12:AN$45,'3. Module A Matière première'!$D$12:$D$45,Sommaire!$C$84,'3. Module A Matière première'!$I$12:$I$45,"grams")/10^6)</f>
        <v>0</v>
      </c>
      <c r="J90" s="30">
        <f>SUMIFS('4. Module B Ingrédients'!$P$12:$P$1195,'4. Module B Ingrédients'!$D$12:$D$1195,Sommaire!$C$84,'4. Module B Ingrédients'!$M$12:$M$1195,Sommaire!$C90,'4. Module B Ingrédients'!$R$12:$R$1195,Sommaire!J6)+SUMIFS('3. Module A Matière première'!AO$12:AO$45,'3. Module A Matière première'!$D$12:$D$45,Sommaire!$C$84,'3. Module A Matière première'!$I$12:$I$45,"tonnes")+(SUMIFS('3. Module A Matière première'!AO$12:AO$45,'3. Module A Matière première'!$D$12:$D$45,Sommaire!$C$84,'3. Module A Matière première'!$I$12:$I$45,"kg")/10^3)+(SUMIFS('3. Module A Matière première'!AO$12:AO$45,'3. Module A Matière première'!$D$12:$D$45,Sommaire!$C$84,'3. Module A Matière première'!$I$12:$I$45,"grams")/10^6)</f>
        <v>0</v>
      </c>
      <c r="L90" s="21"/>
    </row>
    <row r="91" spans="1:12" ht="15.75" customHeight="1">
      <c r="A91" s="21"/>
      <c r="C91" s="31" t="s">
        <v>41</v>
      </c>
      <c r="D91" s="29">
        <f>SUM(E91:J91)</f>
        <v>0</v>
      </c>
      <c r="E91" s="30">
        <f>SUMIFS('4. Module B Ingrédients'!$P$12:$P$1195,'4. Module B Ingrédients'!$D$12:$D$1195,Sommaire!$C$84,'4. Module B Ingrédients'!$M$12:$M$1195,Sommaire!$C91,'4. Module B Ingrédients'!$R$12:$R$1195,Sommaire!E6)+SUMIFS('3. Module A Matière première'!AQ$12:AQ$45,'3. Module A Matière première'!$D$12:$D$45,Sommaire!$C$84,'3. Module A Matière première'!$I$12:$I$45,"tonnes")+(SUMIFS('3. Module A Matière première'!AQ$12:AQ$45,'3. Module A Matière première'!$D$12:$D$45,Sommaire!$C$84,'3. Module A Matière première'!$I$12:$I$45,"kg")/10^3)+(SUMIFS('3. Module A Matière première'!AQ$12:AQ$45,'3. Module A Matière première'!$D$12:$D$45,Sommaire!$C$84,'3. Module A Matière première'!$I$12:$I$45,"grams")/10^6)</f>
        <v>0</v>
      </c>
      <c r="F91" s="30">
        <f>SUMIFS('4. Module B Ingrédients'!$P$12:$P$1195,'4. Module B Ingrédients'!$D$12:$D$1195,Sommaire!$C$84,'4. Module B Ingrédients'!$M$12:$M$1195,Sommaire!$C91,'4. Module B Ingrédients'!$R$12:$R$1195,Sommaire!F6)+SUMIFS('3. Module A Matière première'!AR$12:AR$45,'3. Module A Matière première'!$D$12:$D$45,Sommaire!$C$84,'3. Module A Matière première'!$I$12:$I$45,"tonnes")+(SUMIFS('3. Module A Matière première'!AR$12:AR$45,'3. Module A Matière première'!$D$12:$D$45,Sommaire!$C$84,'3. Module A Matière première'!$I$12:$I$45,"kg")/10^3)+(SUMIFS('3. Module A Matière première'!AR$12:AR$45,'3. Module A Matière première'!$D$12:$D$45,Sommaire!$C$84,'3. Module A Matière première'!$I$12:$I$45,"grams")/10^6)</f>
        <v>0</v>
      </c>
      <c r="G91" s="30">
        <f>SUMIFS('4. Module B Ingrédients'!$P$12:$P$1195,'4. Module B Ingrédients'!$D$12:$D$1195,Sommaire!$C$84,'4. Module B Ingrédients'!$M$12:$M$1195,Sommaire!$C91,'4. Module B Ingrédients'!$R$12:$R$1195,Sommaire!G6)+SUMIFS('3. Module A Matière première'!AS$12:AS$45,'3. Module A Matière première'!$D$12:$D$45,Sommaire!$C$84,'3. Module A Matière première'!$I$12:$I$45,"tonnes")+(SUMIFS('3. Module A Matière première'!AS$12:AS$45,'3. Module A Matière première'!$D$12:$D$45,Sommaire!$C$84,'3. Module A Matière première'!$I$12:$I$45,"kg")/10^3)+(SUMIFS('3. Module A Matière première'!AS$12:AS$45,'3. Module A Matière première'!$D$12:$D$45,Sommaire!$C$84,'3. Module A Matière première'!$I$12:$I$45,"grams")/10^6)</f>
        <v>0</v>
      </c>
      <c r="H91" s="30">
        <f>SUMIFS('4. Module B Ingrédients'!$P$12:$P$1195,'4. Module B Ingrédients'!$D$12:$D$1195,Sommaire!$C$84,'4. Module B Ingrédients'!$M$12:$M$1195,Sommaire!$C91,'4. Module B Ingrédients'!$R$12:$R$1195,Sommaire!H6)+SUMIFS('3. Module A Matière première'!AT$12:AT$45,'3. Module A Matière première'!$D$12:$D$45,Sommaire!$C$84,'3. Module A Matière première'!$I$12:$I$45,"tonnes")+(SUMIFS('3. Module A Matière première'!AT$12:AT$45,'3. Module A Matière première'!$D$12:$D$45,Sommaire!$C$84,'3. Module A Matière première'!$I$12:$I$45,"kg")/10^3)+(SUMIFS('3. Module A Matière première'!AT$12:AT$45,'3. Module A Matière première'!$D$12:$D$45,Sommaire!$C$84,'3. Module A Matière première'!$I$12:$I$45,"grams")/10^6)</f>
        <v>0</v>
      </c>
      <c r="I91" s="30">
        <f>SUMIFS('4. Module B Ingrédients'!$P$12:$P$1195,'4. Module B Ingrédients'!$D$12:$D$1195,Sommaire!$C$84,'4. Module B Ingrédients'!$M$12:$M$1195,Sommaire!$C91,'4. Module B Ingrédients'!$R$12:$R$1195,Sommaire!I6)+SUMIFS('3. Module A Matière première'!AU$12:AU$45,'3. Module A Matière première'!$D$12:$D$45,Sommaire!$C$84,'3. Module A Matière première'!$I$12:$I$45,"tonnes")+(SUMIFS('3. Module A Matière première'!AU$12:AU$45,'3. Module A Matière première'!$D$12:$D$45,Sommaire!$C$84,'3. Module A Matière première'!$I$12:$I$45,"kg")/10^3)+(SUMIFS('3. Module A Matière première'!AU$12:AU$45,'3. Module A Matière première'!$D$12:$D$45,Sommaire!$C$84,'3. Module A Matière première'!$I$12:$I$45,"grams")/10^6)</f>
        <v>0</v>
      </c>
      <c r="J91" s="30">
        <f>SUMIFS('4. Module B Ingrédients'!$P$12:$P$1195,'4. Module B Ingrédients'!$D$12:$D$1195,Sommaire!$C$84,'4. Module B Ingrédients'!$M$12:$M$1195,Sommaire!$C91,'4. Module B Ingrédients'!$R$12:$R$1195,Sommaire!J6)+SUMIFS('3. Module A Matière première'!AV$12:AV$45,'3. Module A Matière première'!$D$12:$D$45,Sommaire!$C$84,'3. Module A Matière première'!$I$12:$I$45,"tonnes")+(SUMIFS('3. Module A Matière première'!AV$12:AV$45,'3. Module A Matière première'!$D$12:$D$45,Sommaire!$C$84,'3. Module A Matière première'!$I$12:$I$45,"kg")/10^3)+(SUMIFS('3. Module A Matière première'!AV$12:AV$45,'3. Module A Matière première'!$D$12:$D$45,Sommaire!$C$84,'3. Module A Matière première'!$I$12:$I$45,"grams")/10^6)</f>
        <v>0</v>
      </c>
      <c r="L91" s="21"/>
    </row>
    <row r="92" spans="1:12" ht="15.75" customHeight="1">
      <c r="A92" s="21"/>
      <c r="C92" s="32" t="s">
        <v>42</v>
      </c>
      <c r="D92" s="33">
        <f t="shared" ref="D92:J92" si="8">SUM(D87:D91)</f>
        <v>0</v>
      </c>
      <c r="E92" s="33">
        <f t="shared" si="8"/>
        <v>0</v>
      </c>
      <c r="F92" s="33">
        <f t="shared" si="8"/>
        <v>0</v>
      </c>
      <c r="G92" s="33">
        <f t="shared" si="8"/>
        <v>0</v>
      </c>
      <c r="H92" s="33">
        <f t="shared" si="8"/>
        <v>0</v>
      </c>
      <c r="I92" s="33">
        <f t="shared" si="8"/>
        <v>0</v>
      </c>
      <c r="J92" s="33">
        <f t="shared" si="8"/>
        <v>0</v>
      </c>
      <c r="L92" s="21"/>
    </row>
    <row r="93" spans="1:12" ht="30" customHeight="1">
      <c r="A93" s="21"/>
      <c r="L93" s="21"/>
    </row>
    <row r="94" spans="1:12" ht="15.75" customHeight="1">
      <c r="A94" s="21"/>
      <c r="B94" s="21"/>
      <c r="C94" s="21"/>
      <c r="D94" s="21"/>
      <c r="E94" s="21"/>
      <c r="F94" s="21"/>
      <c r="G94" s="21"/>
      <c r="H94" s="21"/>
      <c r="I94" s="21"/>
      <c r="J94" s="21"/>
      <c r="K94" s="21"/>
      <c r="L94" s="21"/>
    </row>
    <row r="95" spans="1:12" ht="15.75" hidden="1" customHeight="1">
      <c r="A95" s="21"/>
      <c r="L95" s="21"/>
    </row>
    <row r="96" spans="1:12" ht="15.75" hidden="1" customHeight="1">
      <c r="A96" s="21"/>
      <c r="L96" s="21"/>
    </row>
    <row r="97" spans="1:12" ht="15.75" hidden="1" customHeight="1">
      <c r="A97" s="21"/>
      <c r="L97" s="21"/>
    </row>
    <row r="98" spans="1:12" ht="15.75" hidden="1" customHeight="1">
      <c r="A98" s="21"/>
      <c r="L98" s="21"/>
    </row>
    <row r="99" spans="1:12" ht="15.75" hidden="1" customHeight="1">
      <c r="A99" s="21"/>
      <c r="L99" s="21"/>
    </row>
    <row r="100" spans="1:12" ht="15.75" hidden="1" customHeight="1">
      <c r="A100" s="21"/>
      <c r="L100" s="21"/>
    </row>
    <row r="101" spans="1:12" ht="15.75" hidden="1" customHeight="1">
      <c r="A101" s="21"/>
      <c r="L101" s="21"/>
    </row>
    <row r="102" spans="1:12" ht="15.75" hidden="1" customHeight="1">
      <c r="A102" s="21"/>
      <c r="L102" s="21"/>
    </row>
    <row r="103" spans="1:12" ht="15.75" hidden="1" customHeight="1">
      <c r="A103" s="21"/>
      <c r="B103" s="21"/>
      <c r="K103" s="21"/>
      <c r="L103" s="21"/>
    </row>
    <row r="104" spans="1:12" ht="15.75" customHeight="1"/>
    <row r="105" spans="1:12" ht="15.75" customHeight="1"/>
    <row r="106" spans="1:12" ht="15.75" customHeight="1"/>
    <row r="107" spans="1:12" ht="15.75" customHeight="1"/>
    <row r="108" spans="1:12" ht="15.75" customHeight="1"/>
    <row r="109" spans="1:12" ht="15.75" customHeight="1"/>
    <row r="110" spans="1:12" ht="15.75" customHeight="1"/>
    <row r="111" spans="1:12" ht="15.75" customHeight="1"/>
    <row r="112" spans="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Ydz5SIbqDGr+Stkue7s4Z7tJ0FC4v/fDTv2a5+0ZDleQq35YKXJQqPiDfFEVBmQU/LvED/Fm4jnudr03QAnCGw==" saltValue="oaa3hwUyDuxR5bSaLGHjLA==" spinCount="100000" sheet="1" selectLockedCells="1"/>
  <mergeCells count="3">
    <mergeCell ref="D2:J2"/>
    <mergeCell ref="D3:J3"/>
    <mergeCell ref="D13:J13"/>
  </mergeCells>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L1000"/>
  <sheetViews>
    <sheetView showGridLines="0" showRowColHeaders="0" workbookViewId="0">
      <selection activeCell="E10" sqref="E10:J10"/>
    </sheetView>
  </sheetViews>
  <sheetFormatPr defaultColWidth="11.3046875" defaultRowHeight="15" customHeight="1"/>
  <cols>
    <col min="1" max="1" width="2.3828125" customWidth="1"/>
    <col min="2" max="2" width="4.84375" customWidth="1"/>
    <col min="3" max="3" width="35" customWidth="1"/>
    <col min="4" max="4" width="10.84375" customWidth="1"/>
    <col min="5" max="5" width="12" customWidth="1"/>
    <col min="6" max="6" width="10.84375" customWidth="1"/>
    <col min="7" max="7" width="11" customWidth="1"/>
    <col min="8" max="8" width="3.3046875" customWidth="1"/>
    <col min="9" max="10" width="10.84375" customWidth="1"/>
    <col min="11" max="11" width="3.3046875" customWidth="1"/>
    <col min="12" max="12" width="2.3828125" customWidth="1"/>
    <col min="13" max="26" width="8.53515625" customWidth="1"/>
  </cols>
  <sheetData>
    <row r="1" spans="1:12" ht="15.75" customHeight="1">
      <c r="A1" s="1"/>
      <c r="B1" s="1"/>
      <c r="C1" s="1"/>
      <c r="D1" s="1"/>
      <c r="E1" s="1"/>
      <c r="F1" s="1"/>
      <c r="G1" s="1"/>
      <c r="H1" s="1"/>
      <c r="I1" s="1"/>
      <c r="J1" s="1"/>
      <c r="K1" s="1"/>
      <c r="L1" s="1"/>
    </row>
    <row r="2" spans="1:12" ht="15.75" customHeight="1">
      <c r="A2" s="1"/>
      <c r="L2" s="1"/>
    </row>
    <row r="3" spans="1:12" ht="38" customHeight="1">
      <c r="A3" s="1"/>
      <c r="C3" s="36" t="s">
        <v>52</v>
      </c>
      <c r="L3" s="1"/>
    </row>
    <row r="4" spans="1:12" ht="15.75" customHeight="1">
      <c r="A4" s="1"/>
      <c r="L4" s="1"/>
    </row>
    <row r="5" spans="1:12" ht="15.75" customHeight="1">
      <c r="A5" s="1"/>
      <c r="C5" s="37" t="s">
        <v>53</v>
      </c>
      <c r="D5" s="38" t="s">
        <v>54</v>
      </c>
      <c r="E5" s="104" t="s">
        <v>55</v>
      </c>
      <c r="F5" s="102"/>
      <c r="G5" s="102"/>
      <c r="H5" s="102"/>
      <c r="I5" s="102"/>
      <c r="J5" s="103"/>
      <c r="L5" s="1"/>
    </row>
    <row r="6" spans="1:12" ht="15.75" customHeight="1">
      <c r="A6" s="1"/>
      <c r="C6" s="39" t="s">
        <v>56</v>
      </c>
      <c r="D6" s="40" t="b">
        <f>IF('1. Site de fabrication'!E7&lt;&gt;"Select retailer",TRUE,FALSE)</f>
        <v>1</v>
      </c>
      <c r="E6" s="101" t="str">
        <f>IF(D6=FALSE,"Sélectionnez le revendeur sur l'onglet 1. Site de fabrication","")</f>
        <v/>
      </c>
      <c r="F6" s="102"/>
      <c r="G6" s="102"/>
      <c r="H6" s="102"/>
      <c r="I6" s="102"/>
      <c r="J6" s="103"/>
      <c r="L6" s="1"/>
    </row>
    <row r="7" spans="1:12" ht="15.75" customHeight="1">
      <c r="A7" s="1"/>
      <c r="C7" s="39" t="s">
        <v>57</v>
      </c>
      <c r="D7" s="41" t="b">
        <f>IF('1. Site de fabrication'!E9&lt;&gt;"Enter site name",IF('1. Site de fabrication'!E9&lt;&gt;"",TRUE,FALSE))</f>
        <v>0</v>
      </c>
      <c r="E7" s="101" t="str">
        <f>IF(D7=FALSE,"Entrez le nom du site de fabrication sur l'onglet 1. Site de fabrication","")</f>
        <v>Entrez le nom du site de fabrication sur l'onglet 1. Site de fabrication</v>
      </c>
      <c r="F7" s="102"/>
      <c r="G7" s="102"/>
      <c r="H7" s="102"/>
      <c r="I7" s="102"/>
      <c r="J7" s="103"/>
      <c r="L7" s="1"/>
    </row>
    <row r="8" spans="1:12" ht="33" customHeight="1">
      <c r="A8" s="1"/>
      <c r="C8" s="39" t="s">
        <v>58</v>
      </c>
      <c r="D8" s="41" t="b">
        <f>IF(COUNTA('3. Module A Matière première'!G12:G45)=COUNTA('3. Module A Matière première'!I12:I45),TRUE,FALSE)</f>
        <v>1</v>
      </c>
      <c r="E8" s="101" t="str">
        <f>IF(D8=FALSE,"Sélectionnez l'unité de mesure pour les nombres que vous avez divulgués dans le module A","")</f>
        <v/>
      </c>
      <c r="F8" s="102"/>
      <c r="G8" s="102"/>
      <c r="H8" s="102"/>
      <c r="I8" s="102"/>
      <c r="J8" s="103"/>
      <c r="L8" s="1"/>
    </row>
    <row r="9" spans="1:12" ht="33" customHeight="1">
      <c r="A9" s="1"/>
      <c r="C9" s="39" t="s">
        <v>59</v>
      </c>
      <c r="D9" s="40" t="b">
        <f>IF(COUNTA('4. Module B Ingrédients'!I11:I1195)=COUNTA('4. Module B Ingrédients'!J11:J1195),TRUE,FALSE)</f>
        <v>1</v>
      </c>
      <c r="E9" s="101" t="str">
        <f>IF(D9=FALSE,"Sélectionnez l'unité de mesure pour les nombres que vous avez divulgués dans le module B","")</f>
        <v/>
      </c>
      <c r="F9" s="102"/>
      <c r="G9" s="102"/>
      <c r="H9" s="102"/>
      <c r="I9" s="102"/>
      <c r="J9" s="103"/>
      <c r="L9" s="1"/>
    </row>
    <row r="10" spans="1:12" ht="34.5" customHeight="1">
      <c r="A10" s="1"/>
      <c r="C10" s="39" t="s">
        <v>60</v>
      </c>
      <c r="D10" s="41">
        <f>COUNTIF('4. Module B Ingrédients'!O1048:O1195,"Enter %")</f>
        <v>0</v>
      </c>
      <c r="E10" s="101" t="str">
        <f>IF(D10&gt;0,"Entrez le % d'huile de palme dans l'ingrédient ou le produit dans le module B pour toutes les chaînes d'approvisionnement","")</f>
        <v/>
      </c>
      <c r="F10" s="102"/>
      <c r="G10" s="102"/>
      <c r="H10" s="102"/>
      <c r="I10" s="102"/>
      <c r="J10" s="103"/>
      <c r="L10" s="1"/>
    </row>
    <row r="11" spans="1:12" ht="42.75" customHeight="1">
      <c r="A11" s="1"/>
      <c r="C11" s="39" t="s">
        <v>61</v>
      </c>
      <c r="D11" s="41" t="b">
        <f>IF(COUNTA('4. Module B Ingrédients'!I1048:I1195)=COUNTA('4. Module B Ingrédients'!Q1048:Q1195),TRUE,FALSE)</f>
        <v>1</v>
      </c>
      <c r="E11" s="101" t="str">
        <f>IF(D11="FALSE","Entrez le % d'huile de palme certifié pour chaque ingrédient ou produit dans le module B","")</f>
        <v/>
      </c>
      <c r="F11" s="102"/>
      <c r="G11" s="102"/>
      <c r="H11" s="102"/>
      <c r="I11" s="102"/>
      <c r="J11" s="103"/>
      <c r="L11" s="1"/>
    </row>
    <row r="12" spans="1:12" ht="37.5" customHeight="1">
      <c r="A12" s="1"/>
      <c r="C12" s="39" t="s">
        <v>62</v>
      </c>
      <c r="D12" s="41" t="b">
        <f>IF(COUNTA('4. Module B Ingrédients'!Q1048:Q1195)=COUNTA('4. Module B Ingrédients'!R1048:R1195),TRUE,FALSE)</f>
        <v>1</v>
      </c>
      <c r="E12" s="101" t="str">
        <f>IF(D12="FALSE","Entrez le statut de certification de chaque ingrédient ou produit dans le module B","")</f>
        <v/>
      </c>
      <c r="F12" s="102"/>
      <c r="G12" s="102"/>
      <c r="H12" s="102"/>
      <c r="I12" s="102"/>
      <c r="J12" s="103"/>
      <c r="L12" s="1"/>
    </row>
    <row r="13" spans="1:12" ht="15.75" customHeight="1">
      <c r="A13" s="1"/>
      <c r="L13" s="1"/>
    </row>
    <row r="14" spans="1:12" ht="15.75" customHeight="1">
      <c r="A14" s="1"/>
      <c r="B14" s="1"/>
      <c r="C14" s="1"/>
      <c r="D14" s="1"/>
      <c r="E14" s="1"/>
      <c r="F14" s="1"/>
      <c r="G14" s="1"/>
      <c r="H14" s="1"/>
      <c r="I14" s="1"/>
      <c r="J14" s="1"/>
      <c r="K14" s="1"/>
      <c r="L14" s="1"/>
    </row>
    <row r="15" spans="1:12" ht="15.75" hidden="1" customHeight="1"/>
    <row r="16" spans="1:12" ht="15.75" hidden="1" customHeight="1"/>
    <row r="17" ht="15.75" hidden="1" customHeight="1"/>
    <row r="18" ht="15.75" hidden="1" customHeight="1"/>
    <row r="19" ht="15.75" hidden="1" customHeight="1"/>
    <row r="20" ht="15.75" hidden="1" customHeight="1"/>
    <row r="21" ht="15.75" hidden="1" customHeight="1"/>
    <row r="22" ht="15.75" hidden="1" customHeight="1"/>
    <row r="23" ht="15.75" hidden="1" customHeight="1"/>
    <row r="24" ht="15.75" hidden="1"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g9De3BREfcR3Dp+fgOPQ0Sz/La4tB77GqQMMl0PYiXsNAK3FI2QyaZstd4n2/hfPDYhqxEk2ZMZvZC+55IHlHw==" saltValue="RnW85yMf1nvluy2bu/Qzxw==" spinCount="100000" sheet="1" selectLockedCells="1"/>
  <mergeCells count="8">
    <mergeCell ref="E10:J10"/>
    <mergeCell ref="E11:J11"/>
    <mergeCell ref="E12:J12"/>
    <mergeCell ref="E5:J5"/>
    <mergeCell ref="E6:J6"/>
    <mergeCell ref="E7:J7"/>
    <mergeCell ref="E8:J8"/>
    <mergeCell ref="E9:J9"/>
  </mergeCells>
  <conditionalFormatting sqref="D8">
    <cfRule type="containsText" dxfId="30" priority="1" stopIfTrue="1" operator="containsText" text="FALSE">
      <formula>NOT(ISERROR(SEARCH(("FALSE"),(D8))))</formula>
    </cfRule>
  </conditionalFormatting>
  <conditionalFormatting sqref="D8">
    <cfRule type="containsText" dxfId="29" priority="2" operator="containsText" text="TRUE">
      <formula>NOT(ISERROR(SEARCH(("TRUE"),(D8))))</formula>
    </cfRule>
  </conditionalFormatting>
  <conditionalFormatting sqref="D9">
    <cfRule type="containsText" dxfId="28" priority="3" operator="containsText" text="FALSE">
      <formula>NOT(ISERROR(SEARCH(("FALSE"),(D9))))</formula>
    </cfRule>
  </conditionalFormatting>
  <conditionalFormatting sqref="D9">
    <cfRule type="containsText" dxfId="27" priority="4" operator="containsText" text="TRUE">
      <formula>NOT(ISERROR(SEARCH(("TRUE"),(D9))))</formula>
    </cfRule>
  </conditionalFormatting>
  <conditionalFormatting sqref="D10">
    <cfRule type="cellIs" dxfId="26" priority="5" operator="equal">
      <formula>0</formula>
    </cfRule>
  </conditionalFormatting>
  <conditionalFormatting sqref="D10">
    <cfRule type="cellIs" dxfId="25" priority="6" operator="greaterThanOrEqual">
      <formula>0</formula>
    </cfRule>
  </conditionalFormatting>
  <conditionalFormatting sqref="D11:D12">
    <cfRule type="containsText" dxfId="24" priority="7" operator="containsText" text="FALSE">
      <formula>NOT(ISERROR(SEARCH(("FALSE"),(D11))))</formula>
    </cfRule>
  </conditionalFormatting>
  <conditionalFormatting sqref="D11:D12">
    <cfRule type="containsText" dxfId="23" priority="8" operator="containsText" text="TRUE">
      <formula>NOT(ISERROR(SEARCH(("TRUE"),(D11))))</formula>
    </cfRule>
  </conditionalFormatting>
  <conditionalFormatting sqref="D7">
    <cfRule type="containsText" dxfId="22" priority="9" stopIfTrue="1" operator="containsText" text="FALSE">
      <formula>NOT(ISERROR(SEARCH(("FALSE"),(D7))))</formula>
    </cfRule>
  </conditionalFormatting>
  <conditionalFormatting sqref="D7">
    <cfRule type="containsText" dxfId="21" priority="10" operator="containsText" text="TRUE">
      <formula>NOT(ISERROR(SEARCH(("TRUE"),(D7))))</formula>
    </cfRule>
  </conditionalFormatting>
  <conditionalFormatting sqref="D6">
    <cfRule type="containsText" dxfId="20" priority="11" operator="containsText" text="FALSE">
      <formula>NOT(ISERROR(SEARCH(("FALSE"),(D6))))</formula>
    </cfRule>
  </conditionalFormatting>
  <conditionalFormatting sqref="D6">
    <cfRule type="containsText" dxfId="19" priority="12" operator="containsText" text="TRUE">
      <formula>NOT(ISERROR(SEARCH(("TRUE"),(D6))))</formula>
    </cfRule>
  </conditionalFormatting>
  <pageMargins left="0.75" right="0.75" top="1" bottom="1"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1000"/>
  <sheetViews>
    <sheetView showGridLines="0" showRowColHeaders="0" workbookViewId="0">
      <selection activeCell="E7" sqref="E7"/>
    </sheetView>
  </sheetViews>
  <sheetFormatPr defaultColWidth="11.3046875" defaultRowHeight="15" customHeight="1"/>
  <cols>
    <col min="1" max="1" width="2.3828125" customWidth="1"/>
    <col min="2" max="2" width="5" customWidth="1"/>
    <col min="3" max="3" width="35.3828125" customWidth="1"/>
    <col min="4" max="4" width="3" customWidth="1"/>
    <col min="5" max="5" width="33.84375" customWidth="1"/>
    <col min="6" max="9" width="15.84375" customWidth="1"/>
    <col min="10" max="10" width="5" customWidth="1"/>
    <col min="11" max="11" width="2.3046875" customWidth="1"/>
    <col min="12" max="26" width="11" customWidth="1"/>
  </cols>
  <sheetData>
    <row r="1" spans="1:11" ht="15" customHeight="1">
      <c r="A1" s="21"/>
      <c r="B1" s="21"/>
      <c r="C1" s="21"/>
      <c r="D1" s="21"/>
      <c r="E1" s="21"/>
      <c r="F1" s="21"/>
      <c r="G1" s="21"/>
      <c r="H1" s="21"/>
      <c r="I1" s="21"/>
      <c r="J1" s="21"/>
      <c r="K1" s="21"/>
    </row>
    <row r="2" spans="1:11" ht="10" customHeight="1">
      <c r="A2" s="21"/>
      <c r="D2" s="100"/>
      <c r="E2" s="96"/>
      <c r="F2" s="96"/>
      <c r="G2" s="96"/>
      <c r="H2" s="96"/>
      <c r="I2" s="96"/>
      <c r="K2" s="21"/>
    </row>
    <row r="3" spans="1:11" ht="38" customHeight="1">
      <c r="A3" s="21"/>
      <c r="C3" s="42" t="s">
        <v>63</v>
      </c>
      <c r="K3" s="21"/>
    </row>
    <row r="4" spans="1:11" ht="15.75" customHeight="1">
      <c r="A4" s="21"/>
      <c r="K4" s="21"/>
    </row>
    <row r="5" spans="1:11" ht="15.75" customHeight="1">
      <c r="A5" s="21"/>
      <c r="C5" s="3" t="s">
        <v>64</v>
      </c>
      <c r="K5" s="21"/>
    </row>
    <row r="6" spans="1:11" ht="15.75" customHeight="1">
      <c r="A6" s="21"/>
      <c r="K6" s="21"/>
    </row>
    <row r="7" spans="1:11" ht="15.75" customHeight="1">
      <c r="A7" s="21"/>
      <c r="C7" s="43" t="s">
        <v>65</v>
      </c>
      <c r="D7" s="44"/>
      <c r="E7" s="80"/>
      <c r="F7" s="5"/>
      <c r="K7" s="21"/>
    </row>
    <row r="8" spans="1:11" ht="6.75" customHeight="1">
      <c r="A8" s="21"/>
      <c r="K8" s="21"/>
    </row>
    <row r="9" spans="1:11" ht="15.75" customHeight="1">
      <c r="A9" s="21"/>
      <c r="C9" s="43" t="s">
        <v>63</v>
      </c>
      <c r="D9" s="44"/>
      <c r="E9" s="80"/>
      <c r="K9" s="21"/>
    </row>
    <row r="10" spans="1:11" ht="15.75" customHeight="1">
      <c r="A10" s="21"/>
      <c r="K10" s="21"/>
    </row>
    <row r="11" spans="1:11" ht="15.75" customHeight="1">
      <c r="A11" s="21"/>
      <c r="K11" s="21"/>
    </row>
    <row r="12" spans="1:11" ht="15" customHeight="1">
      <c r="A12" s="21"/>
      <c r="B12" s="21"/>
      <c r="C12" s="21"/>
      <c r="D12" s="21"/>
      <c r="E12" s="21"/>
      <c r="F12" s="21"/>
      <c r="G12" s="21"/>
      <c r="H12" s="21"/>
      <c r="I12" s="21"/>
      <c r="J12" s="21"/>
      <c r="K12" s="21"/>
    </row>
    <row r="13" spans="1:11" ht="15.75" customHeight="1"/>
    <row r="14" spans="1:11" ht="15.75" customHeight="1"/>
    <row r="15" spans="1:11" ht="15.75" customHeight="1"/>
    <row r="16" spans="1:11"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zXj1fPFmcGN9UX4cEq9bjpA2a99XMeeWOQhh0REx3cTcl/ZCsyfiZgkSHzssEqqYakznOSHAQOS8BYM/WvadCg==" saltValue="WyIdEsOWvfU3lqGA5XV1Yg==" spinCount="100000" sheet="1" selectLockedCells="1"/>
  <mergeCells count="1">
    <mergeCell ref="D2:I2"/>
  </mergeCells>
  <conditionalFormatting sqref="E9">
    <cfRule type="containsText" dxfId="18" priority="1" operator="containsText" text="Enter">
      <formula>NOT(ISERROR(SEARCH(("Enter"),(E9))))</formula>
    </cfRule>
  </conditionalFormatting>
  <conditionalFormatting sqref="E7">
    <cfRule type="containsText" dxfId="17" priority="2" operator="containsText" text="Enter">
      <formula>NOT(ISERROR(SEARCH(("Enter"),(E7))))</formula>
    </cfRule>
  </conditionalFormatting>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A1040"/>
  <sheetViews>
    <sheetView showGridLines="0" showRowColHeaders="0" zoomScale="70" zoomScaleNormal="70" workbookViewId="0">
      <pane xSplit="6" ySplit="9" topLeftCell="G24" activePane="bottomRight" state="frozen"/>
      <selection pane="topRight" activeCell="G1" sqref="G1"/>
      <selection pane="bottomLeft" activeCell="A10" sqref="A10"/>
      <selection pane="bottomRight" activeCell="H34" sqref="H34"/>
    </sheetView>
  </sheetViews>
  <sheetFormatPr defaultColWidth="0" defaultRowHeight="15" customHeight="1"/>
  <cols>
    <col min="1" max="1" width="2.3828125" customWidth="1"/>
    <col min="2" max="3" width="1.84375" customWidth="1"/>
    <col min="4" max="5" width="26.3046875" customWidth="1"/>
    <col min="6" max="6" width="23.69140625" customWidth="1"/>
    <col min="7" max="7" width="18.3046875" customWidth="1"/>
    <col min="8" max="9" width="30.3046875" customWidth="1"/>
    <col min="10" max="11" width="34.15234375" customWidth="1"/>
    <col min="12" max="12" width="25.69140625" customWidth="1"/>
    <col min="13" max="13" width="26.3046875" customWidth="1"/>
    <col min="14" max="14" width="59" customWidth="1"/>
    <col min="15" max="15" width="14" customWidth="1"/>
    <col min="16" max="16" width="2.3828125" customWidth="1"/>
    <col min="17" max="27" width="8.53515625" hidden="1" customWidth="1"/>
    <col min="28" max="16384" width="11.3046875" hidden="1"/>
  </cols>
  <sheetData>
    <row r="1" spans="1:18" ht="15.75" customHeight="1">
      <c r="A1" s="45"/>
      <c r="B1" s="45"/>
      <c r="C1" s="45"/>
      <c r="D1" s="45"/>
      <c r="E1" s="45"/>
      <c r="F1" s="45"/>
      <c r="G1" s="45"/>
      <c r="H1" s="45"/>
      <c r="I1" s="45"/>
      <c r="J1" s="45"/>
      <c r="K1" s="45"/>
      <c r="L1" s="45"/>
      <c r="M1" s="45"/>
      <c r="N1" s="45"/>
      <c r="O1" s="45"/>
      <c r="P1" s="45"/>
    </row>
    <row r="2" spans="1:18" ht="15.75" customHeight="1">
      <c r="A2" s="45"/>
      <c r="O2" s="19" t="s">
        <v>66</v>
      </c>
      <c r="P2" s="45"/>
    </row>
    <row r="3" spans="1:18" ht="57" customHeight="1">
      <c r="A3" s="45"/>
      <c r="D3" s="46" t="s">
        <v>67</v>
      </c>
      <c r="E3" s="46"/>
      <c r="F3" s="5"/>
      <c r="G3" s="5"/>
      <c r="H3" s="5"/>
      <c r="I3" s="5"/>
      <c r="J3" s="5"/>
      <c r="K3" s="5"/>
      <c r="L3" s="5"/>
      <c r="M3" s="5"/>
      <c r="N3" s="5"/>
      <c r="O3" s="19" t="s">
        <v>68</v>
      </c>
      <c r="P3" s="45"/>
    </row>
    <row r="4" spans="1:18" ht="15.75" customHeight="1">
      <c r="A4" s="45"/>
      <c r="D4" s="5"/>
      <c r="E4" s="5"/>
      <c r="F4" s="5"/>
      <c r="G4" s="5"/>
      <c r="H4" s="5"/>
      <c r="I4" s="5"/>
      <c r="J4" s="5"/>
      <c r="K4" s="5"/>
      <c r="L4" s="5"/>
      <c r="M4" s="5"/>
      <c r="N4" s="5"/>
      <c r="O4" s="19" t="s">
        <v>69</v>
      </c>
      <c r="P4" s="45"/>
    </row>
    <row r="5" spans="1:18" ht="49" customHeight="1">
      <c r="A5" s="45"/>
      <c r="D5" s="105" t="s">
        <v>70</v>
      </c>
      <c r="E5" s="96"/>
      <c r="F5" s="96"/>
      <c r="G5" s="96"/>
      <c r="H5" s="96"/>
      <c r="I5" s="96"/>
      <c r="J5" s="96"/>
      <c r="K5" s="96"/>
      <c r="L5" s="96"/>
      <c r="M5" s="96"/>
      <c r="N5" s="96"/>
      <c r="O5" s="19" t="s">
        <v>71</v>
      </c>
      <c r="P5" s="45"/>
    </row>
    <row r="6" spans="1:18" ht="15.75" customHeight="1">
      <c r="A6" s="45"/>
      <c r="D6" s="19" t="s">
        <v>165</v>
      </c>
      <c r="E6" s="19" t="s">
        <v>72</v>
      </c>
      <c r="F6" s="19" t="s">
        <v>422</v>
      </c>
      <c r="G6" s="19" t="s">
        <v>73</v>
      </c>
      <c r="H6" s="19" t="s">
        <v>74</v>
      </c>
      <c r="I6" s="19" t="s">
        <v>423</v>
      </c>
      <c r="J6" s="19" t="s">
        <v>424</v>
      </c>
      <c r="K6" s="19" t="s">
        <v>425</v>
      </c>
      <c r="L6" s="19" t="s">
        <v>426</v>
      </c>
      <c r="M6" s="19" t="s">
        <v>427</v>
      </c>
      <c r="N6" s="19" t="s">
        <v>132</v>
      </c>
      <c r="O6" s="19" t="s">
        <v>76</v>
      </c>
      <c r="P6" s="45" t="s">
        <v>77</v>
      </c>
    </row>
    <row r="7" spans="1:18" ht="15.75" customHeight="1">
      <c r="A7" s="45"/>
      <c r="D7" s="110" t="s">
        <v>78</v>
      </c>
      <c r="E7" s="47"/>
      <c r="F7" s="112" t="s">
        <v>79</v>
      </c>
      <c r="G7" s="48"/>
      <c r="H7" s="48"/>
      <c r="I7" s="112" t="s">
        <v>80</v>
      </c>
      <c r="J7" s="113" t="s">
        <v>81</v>
      </c>
      <c r="K7" s="114" t="s">
        <v>420</v>
      </c>
      <c r="L7" s="106" t="s">
        <v>83</v>
      </c>
      <c r="M7" s="106" t="s">
        <v>84</v>
      </c>
      <c r="N7" s="108" t="s">
        <v>85</v>
      </c>
      <c r="P7" s="45"/>
    </row>
    <row r="8" spans="1:18" ht="15.75" customHeight="1">
      <c r="A8" s="45"/>
      <c r="D8" s="111"/>
      <c r="E8" s="49" t="s">
        <v>86</v>
      </c>
      <c r="F8" s="107"/>
      <c r="G8" s="50" t="s">
        <v>87</v>
      </c>
      <c r="H8" s="50" t="s">
        <v>88</v>
      </c>
      <c r="I8" s="107"/>
      <c r="J8" s="111"/>
      <c r="K8" s="115"/>
      <c r="L8" s="107"/>
      <c r="M8" s="107"/>
      <c r="N8" s="109"/>
      <c r="P8" s="45"/>
    </row>
    <row r="9" spans="1:18" ht="110.5" customHeight="1">
      <c r="A9" s="45"/>
      <c r="D9" s="51" t="s">
        <v>89</v>
      </c>
      <c r="E9" s="51" t="s">
        <v>90</v>
      </c>
      <c r="F9" s="52" t="s">
        <v>443</v>
      </c>
      <c r="G9" s="52" t="s">
        <v>91</v>
      </c>
      <c r="H9" s="52" t="s">
        <v>92</v>
      </c>
      <c r="I9" s="52" t="s">
        <v>93</v>
      </c>
      <c r="J9" s="53" t="s">
        <v>94</v>
      </c>
      <c r="K9" s="53"/>
      <c r="L9" s="53" t="s">
        <v>95</v>
      </c>
      <c r="M9" s="54" t="s">
        <v>96</v>
      </c>
      <c r="N9" s="53" t="s">
        <v>97</v>
      </c>
      <c r="P9" s="45"/>
    </row>
    <row r="10" spans="1:18" ht="15.75" customHeight="1">
      <c r="A10" s="45"/>
      <c r="B10" s="19" t="str">
        <f t="shared" ref="B10:B73" si="0">IF(D10="","",VLOOKUP(D10,Retailer,2,FALSE))</f>
        <v/>
      </c>
      <c r="C10" s="19" t="str">
        <f t="shared" ref="C10:C73" si="1">IF(B10="","",B10&amp;"_market")</f>
        <v/>
      </c>
      <c r="D10" s="77"/>
      <c r="E10" s="77"/>
      <c r="F10" s="78"/>
      <c r="G10" s="78"/>
      <c r="H10" s="78"/>
      <c r="I10" s="78"/>
      <c r="J10" s="79"/>
      <c r="K10" s="79"/>
      <c r="L10" s="76"/>
      <c r="M10" s="55" t="str">
        <f>IF(L10="","",IF(L10=LookUps!E$2,LookUps!G$2,LookUps!G$3))</f>
        <v/>
      </c>
      <c r="N10" s="76"/>
      <c r="O10" s="19">
        <f>'1. Site de fabrication'!$E$7</f>
        <v>0</v>
      </c>
      <c r="P10" s="56">
        <f>'1. Site de fabrication'!$E$9</f>
        <v>0</v>
      </c>
      <c r="Q10" t="str">
        <f>IF(J10="","",VLOOKUP(J10,LookUps!$K$2:$L$32,2,FALSE))</f>
        <v/>
      </c>
      <c r="R10" t="str">
        <f>IF(G10="","",VLOOKUP(K10,LookUps!$K$2:$L$32,2,FALSE))</f>
        <v/>
      </c>
    </row>
    <row r="11" spans="1:18" ht="15.75" customHeight="1">
      <c r="A11" s="45"/>
      <c r="B11" s="19" t="str">
        <f t="shared" si="0"/>
        <v/>
      </c>
      <c r="C11" s="19" t="str">
        <f t="shared" si="1"/>
        <v/>
      </c>
      <c r="D11" s="77"/>
      <c r="E11" s="77"/>
      <c r="F11" s="78"/>
      <c r="G11" s="78"/>
      <c r="H11" s="78"/>
      <c r="I11" s="78"/>
      <c r="J11" s="79"/>
      <c r="K11" s="79"/>
      <c r="L11" s="76"/>
      <c r="M11" s="55" t="str">
        <f>IF(L11="","",IF(L11=LookUps!E$2,LookUps!G$2,LookUps!G$3))</f>
        <v/>
      </c>
      <c r="N11" s="76"/>
      <c r="O11" s="19">
        <f>'1. Site de fabrication'!$E$7</f>
        <v>0</v>
      </c>
      <c r="P11" s="56">
        <f>'1. Site de fabrication'!$E$9</f>
        <v>0</v>
      </c>
      <c r="Q11" t="str">
        <f>IF(J11="","",VLOOKUP(J11,LookUps!$K$2:$L$32,2,FALSE))</f>
        <v/>
      </c>
    </row>
    <row r="12" spans="1:18" ht="15.75" customHeight="1">
      <c r="A12" s="45"/>
      <c r="B12" s="19" t="str">
        <f t="shared" si="0"/>
        <v/>
      </c>
      <c r="C12" s="19" t="str">
        <f t="shared" si="1"/>
        <v/>
      </c>
      <c r="D12" s="77"/>
      <c r="E12" s="77"/>
      <c r="F12" s="78"/>
      <c r="G12" s="78"/>
      <c r="H12" s="78"/>
      <c r="I12" s="78"/>
      <c r="J12" s="79"/>
      <c r="K12" s="79"/>
      <c r="L12" s="76"/>
      <c r="M12" s="55" t="str">
        <f>IF(L12="","",IF(L12=LookUps!E$2,LookUps!G$2,LookUps!G$3))</f>
        <v/>
      </c>
      <c r="N12" s="76"/>
      <c r="O12" s="19">
        <f>'1. Site de fabrication'!$E$7</f>
        <v>0</v>
      </c>
      <c r="P12" s="56">
        <f>'1. Site de fabrication'!$E$9</f>
        <v>0</v>
      </c>
      <c r="Q12" t="str">
        <f>IF(J12="","",VLOOKUP(J12,LookUps!$K$2:$L$32,2,FALSE))</f>
        <v/>
      </c>
    </row>
    <row r="13" spans="1:18" ht="15.75" customHeight="1">
      <c r="A13" s="45"/>
      <c r="B13" s="19" t="str">
        <f t="shared" si="0"/>
        <v/>
      </c>
      <c r="C13" s="19" t="str">
        <f t="shared" si="1"/>
        <v/>
      </c>
      <c r="D13" s="77"/>
      <c r="E13" s="77"/>
      <c r="F13" s="78"/>
      <c r="G13" s="78"/>
      <c r="H13" s="78"/>
      <c r="I13" s="78"/>
      <c r="J13" s="79"/>
      <c r="K13" s="79"/>
      <c r="L13" s="76"/>
      <c r="M13" s="55" t="str">
        <f>IF(L13="","",IF(L13=LookUps!E$2,LookUps!G$2,LookUps!G$3))</f>
        <v/>
      </c>
      <c r="N13" s="76"/>
      <c r="O13" s="19">
        <f>'1. Site de fabrication'!$E$7</f>
        <v>0</v>
      </c>
      <c r="P13" s="56">
        <f>'1. Site de fabrication'!$E$9</f>
        <v>0</v>
      </c>
      <c r="Q13" t="str">
        <f>IF(J13="","",VLOOKUP(J13,LookUps!$K$2:$L$32,2,FALSE))</f>
        <v/>
      </c>
    </row>
    <row r="14" spans="1:18" ht="15.75" customHeight="1">
      <c r="A14" s="45"/>
      <c r="B14" s="19" t="str">
        <f t="shared" si="0"/>
        <v/>
      </c>
      <c r="C14" s="19" t="str">
        <f t="shared" si="1"/>
        <v/>
      </c>
      <c r="D14" s="77"/>
      <c r="E14" s="77"/>
      <c r="F14" s="78"/>
      <c r="G14" s="78"/>
      <c r="H14" s="78"/>
      <c r="I14" s="78"/>
      <c r="J14" s="79"/>
      <c r="K14" s="79"/>
      <c r="L14" s="76"/>
      <c r="M14" s="55" t="str">
        <f>IF(L14="","",IF(L14=LookUps!E$2,LookUps!G$2,LookUps!G$3))</f>
        <v/>
      </c>
      <c r="N14" s="76"/>
      <c r="O14" s="19">
        <f>'1. Site de fabrication'!$E$7</f>
        <v>0</v>
      </c>
      <c r="P14" s="56">
        <f>'1. Site de fabrication'!$E$9</f>
        <v>0</v>
      </c>
      <c r="Q14" t="str">
        <f>IF(J14="","",VLOOKUP(J14,LookUps!$K$2:$L$32,2,FALSE))</f>
        <v/>
      </c>
    </row>
    <row r="15" spans="1:18" ht="15.75" customHeight="1">
      <c r="A15" s="45"/>
      <c r="B15" s="19" t="str">
        <f t="shared" si="0"/>
        <v/>
      </c>
      <c r="C15" s="19" t="str">
        <f t="shared" si="1"/>
        <v/>
      </c>
      <c r="D15" s="77"/>
      <c r="E15" s="77"/>
      <c r="F15" s="78"/>
      <c r="G15" s="78"/>
      <c r="H15" s="78"/>
      <c r="I15" s="78"/>
      <c r="J15" s="79"/>
      <c r="K15" s="79"/>
      <c r="L15" s="76"/>
      <c r="M15" s="55" t="str">
        <f>IF(L15="","",IF(L15=LookUps!E$2,LookUps!G$2,LookUps!G$3))</f>
        <v/>
      </c>
      <c r="N15" s="76"/>
      <c r="O15" s="19">
        <f>'1. Site de fabrication'!$E$7</f>
        <v>0</v>
      </c>
      <c r="P15" s="56">
        <f>'1. Site de fabrication'!$E$9</f>
        <v>0</v>
      </c>
      <c r="Q15" t="str">
        <f>IF(J15="","",VLOOKUP(J15,LookUps!$K$2:$L$32,2,FALSE))</f>
        <v/>
      </c>
    </row>
    <row r="16" spans="1:18" ht="15.75" customHeight="1">
      <c r="A16" s="45"/>
      <c r="B16" s="19" t="str">
        <f t="shared" si="0"/>
        <v/>
      </c>
      <c r="C16" s="19" t="str">
        <f t="shared" si="1"/>
        <v/>
      </c>
      <c r="D16" s="77"/>
      <c r="E16" s="77"/>
      <c r="F16" s="78"/>
      <c r="G16" s="78"/>
      <c r="H16" s="78"/>
      <c r="I16" s="78"/>
      <c r="J16" s="79"/>
      <c r="K16" s="79"/>
      <c r="L16" s="76"/>
      <c r="M16" s="55" t="str">
        <f>IF(L16="","",IF(L16=LookUps!E$2,LookUps!G$2,LookUps!G$3))</f>
        <v/>
      </c>
      <c r="N16" s="76"/>
      <c r="O16" s="19">
        <f>'1. Site de fabrication'!$E$7</f>
        <v>0</v>
      </c>
      <c r="P16" s="56">
        <f>'1. Site de fabrication'!$E$9</f>
        <v>0</v>
      </c>
      <c r="Q16" t="str">
        <f>IF(J16="","",VLOOKUP(J16,LookUps!$K$2:$L$32,2,FALSE))</f>
        <v/>
      </c>
    </row>
    <row r="17" spans="1:17" ht="15.75" customHeight="1">
      <c r="A17" s="45"/>
      <c r="B17" s="19" t="str">
        <f t="shared" si="0"/>
        <v/>
      </c>
      <c r="C17" s="19" t="str">
        <f t="shared" si="1"/>
        <v/>
      </c>
      <c r="D17" s="77"/>
      <c r="E17" s="77"/>
      <c r="F17" s="78"/>
      <c r="G17" s="78"/>
      <c r="H17" s="78"/>
      <c r="I17" s="78"/>
      <c r="J17" s="79"/>
      <c r="K17" s="79"/>
      <c r="L17" s="76"/>
      <c r="M17" s="55" t="str">
        <f>IF(L17="","",IF(L17=LookUps!E$2,LookUps!G$2,LookUps!G$3))</f>
        <v/>
      </c>
      <c r="N17" s="76"/>
      <c r="O17" s="19">
        <f>'1. Site de fabrication'!$E$7</f>
        <v>0</v>
      </c>
      <c r="P17" s="56">
        <f>'1. Site de fabrication'!$E$9</f>
        <v>0</v>
      </c>
      <c r="Q17" t="str">
        <f>IF(J17="","",VLOOKUP(J17,LookUps!$K$2:$L$32,2,FALSE))</f>
        <v/>
      </c>
    </row>
    <row r="18" spans="1:17" ht="15.75" customHeight="1">
      <c r="A18" s="45"/>
      <c r="B18" s="19" t="str">
        <f t="shared" si="0"/>
        <v/>
      </c>
      <c r="C18" s="19" t="str">
        <f t="shared" si="1"/>
        <v/>
      </c>
      <c r="D18" s="77"/>
      <c r="E18" s="77"/>
      <c r="F18" s="78"/>
      <c r="G18" s="78"/>
      <c r="H18" s="78"/>
      <c r="I18" s="78"/>
      <c r="J18" s="79"/>
      <c r="K18" s="79"/>
      <c r="L18" s="76"/>
      <c r="M18" s="55" t="str">
        <f>IF(L18="","",IF(L18=LookUps!E$2,LookUps!G$2,LookUps!G$3))</f>
        <v/>
      </c>
      <c r="N18" s="76"/>
      <c r="O18" s="19">
        <f>'1. Site de fabrication'!$E$7</f>
        <v>0</v>
      </c>
      <c r="P18" s="56">
        <f>'1. Site de fabrication'!$E$9</f>
        <v>0</v>
      </c>
      <c r="Q18" t="str">
        <f>IF(J18="","",VLOOKUP(J18,LookUps!$K$2:$L$32,2,FALSE))</f>
        <v/>
      </c>
    </row>
    <row r="19" spans="1:17" ht="15.75" customHeight="1">
      <c r="A19" s="45"/>
      <c r="B19" s="19" t="str">
        <f t="shared" si="0"/>
        <v/>
      </c>
      <c r="C19" s="19" t="str">
        <f t="shared" si="1"/>
        <v/>
      </c>
      <c r="D19" s="77"/>
      <c r="E19" s="77"/>
      <c r="F19" s="78"/>
      <c r="G19" s="78"/>
      <c r="H19" s="78"/>
      <c r="I19" s="78"/>
      <c r="J19" s="79"/>
      <c r="K19" s="79"/>
      <c r="L19" s="76"/>
      <c r="M19" s="55" t="str">
        <f>IF(L19="","",IF(L19=LookUps!E$2,LookUps!G$2,LookUps!G$3))</f>
        <v/>
      </c>
      <c r="N19" s="76"/>
      <c r="O19" s="19">
        <f>'1. Site de fabrication'!$E$7</f>
        <v>0</v>
      </c>
      <c r="P19" s="56">
        <f>'1. Site de fabrication'!$E$9</f>
        <v>0</v>
      </c>
      <c r="Q19" t="str">
        <f>IF(J19="","",VLOOKUP(J19,LookUps!$K$2:$L$32,2,FALSE))</f>
        <v/>
      </c>
    </row>
    <row r="20" spans="1:17" ht="15.75" customHeight="1">
      <c r="A20" s="45"/>
      <c r="B20" s="19" t="str">
        <f t="shared" si="0"/>
        <v/>
      </c>
      <c r="C20" s="19" t="str">
        <f t="shared" si="1"/>
        <v/>
      </c>
      <c r="D20" s="77"/>
      <c r="E20" s="77"/>
      <c r="F20" s="78"/>
      <c r="G20" s="78"/>
      <c r="H20" s="78"/>
      <c r="I20" s="78"/>
      <c r="J20" s="79"/>
      <c r="K20" s="79"/>
      <c r="L20" s="76"/>
      <c r="M20" s="55" t="str">
        <f>IF(L20="","",IF(L20=LookUps!E$2,LookUps!G$2,LookUps!G$3))</f>
        <v/>
      </c>
      <c r="N20" s="76"/>
      <c r="O20" s="19">
        <f>'1. Site de fabrication'!$E$7</f>
        <v>0</v>
      </c>
      <c r="P20" s="56">
        <f>'1. Site de fabrication'!$E$9</f>
        <v>0</v>
      </c>
      <c r="Q20" t="str">
        <f>IF(J20="","",VLOOKUP(J20,LookUps!$K$2:$L$32,2,FALSE))</f>
        <v/>
      </c>
    </row>
    <row r="21" spans="1:17" ht="15.75" customHeight="1">
      <c r="A21" s="45"/>
      <c r="B21" s="19" t="str">
        <f t="shared" si="0"/>
        <v/>
      </c>
      <c r="C21" s="19" t="str">
        <f t="shared" si="1"/>
        <v/>
      </c>
      <c r="D21" s="77"/>
      <c r="E21" s="77"/>
      <c r="F21" s="78"/>
      <c r="G21" s="78"/>
      <c r="H21" s="78"/>
      <c r="I21" s="78"/>
      <c r="J21" s="79"/>
      <c r="K21" s="79"/>
      <c r="L21" s="76"/>
      <c r="M21" s="55" t="str">
        <f>IF(L21="","",IF(L21=LookUps!E$2,LookUps!G$2,LookUps!G$3))</f>
        <v/>
      </c>
      <c r="N21" s="76"/>
      <c r="O21" s="19">
        <f>'1. Site de fabrication'!$E$7</f>
        <v>0</v>
      </c>
      <c r="P21" s="56">
        <f>'1. Site de fabrication'!$E$9</f>
        <v>0</v>
      </c>
      <c r="Q21" t="str">
        <f>IF(J21="","",VLOOKUP(J21,LookUps!$K$2:$L$32,2,FALSE))</f>
        <v/>
      </c>
    </row>
    <row r="22" spans="1:17" ht="15.75" customHeight="1">
      <c r="A22" s="45"/>
      <c r="B22" s="19" t="str">
        <f t="shared" si="0"/>
        <v/>
      </c>
      <c r="C22" s="19" t="str">
        <f t="shared" si="1"/>
        <v/>
      </c>
      <c r="D22" s="77"/>
      <c r="E22" s="77"/>
      <c r="F22" s="78"/>
      <c r="G22" s="78"/>
      <c r="H22" s="78"/>
      <c r="I22" s="78"/>
      <c r="J22" s="79"/>
      <c r="K22" s="79"/>
      <c r="L22" s="76"/>
      <c r="M22" s="55" t="str">
        <f>IF(L22="","",IF(L22=LookUps!E$2,LookUps!G$2,LookUps!G$3))</f>
        <v/>
      </c>
      <c r="N22" s="76"/>
      <c r="O22" s="19">
        <f>'1. Site de fabrication'!$E$7</f>
        <v>0</v>
      </c>
      <c r="P22" s="56">
        <f>'1. Site de fabrication'!$E$9</f>
        <v>0</v>
      </c>
      <c r="Q22" t="str">
        <f>IF(J22="","",VLOOKUP(J22,LookUps!$K$2:$L$32,2,FALSE))</f>
        <v/>
      </c>
    </row>
    <row r="23" spans="1:17" ht="15.75" customHeight="1">
      <c r="A23" s="45"/>
      <c r="B23" s="19" t="str">
        <f t="shared" si="0"/>
        <v/>
      </c>
      <c r="C23" s="19" t="str">
        <f t="shared" si="1"/>
        <v/>
      </c>
      <c r="D23" s="77"/>
      <c r="E23" s="77"/>
      <c r="F23" s="78"/>
      <c r="G23" s="78"/>
      <c r="H23" s="78"/>
      <c r="I23" s="78"/>
      <c r="J23" s="79"/>
      <c r="K23" s="79"/>
      <c r="L23" s="76"/>
      <c r="M23" s="55" t="str">
        <f>IF(L23="","",IF(L23=LookUps!E$2,LookUps!G$2,LookUps!G$3))</f>
        <v/>
      </c>
      <c r="N23" s="76"/>
      <c r="O23" s="19">
        <f>'1. Site de fabrication'!$E$7</f>
        <v>0</v>
      </c>
      <c r="P23" s="56">
        <f>'1. Site de fabrication'!$E$9</f>
        <v>0</v>
      </c>
      <c r="Q23" t="str">
        <f>IF(J23="","",VLOOKUP(J23,LookUps!$K$2:$L$32,2,FALSE))</f>
        <v/>
      </c>
    </row>
    <row r="24" spans="1:17" ht="15.75" customHeight="1">
      <c r="A24" s="45"/>
      <c r="B24" s="19" t="str">
        <f t="shared" si="0"/>
        <v/>
      </c>
      <c r="C24" s="19" t="str">
        <f t="shared" si="1"/>
        <v/>
      </c>
      <c r="D24" s="77"/>
      <c r="E24" s="77"/>
      <c r="F24" s="78"/>
      <c r="G24" s="78"/>
      <c r="H24" s="78"/>
      <c r="I24" s="78"/>
      <c r="J24" s="79"/>
      <c r="K24" s="79"/>
      <c r="L24" s="76"/>
      <c r="M24" s="55" t="str">
        <f>IF(L24="","",IF(L24=LookUps!E$2,LookUps!G$2,LookUps!G$3))</f>
        <v/>
      </c>
      <c r="N24" s="76"/>
      <c r="O24" s="19">
        <f>'1. Site de fabrication'!$E$7</f>
        <v>0</v>
      </c>
      <c r="P24" s="56">
        <f>'1. Site de fabrication'!$E$9</f>
        <v>0</v>
      </c>
      <c r="Q24" t="str">
        <f>IF(J24="","",VLOOKUP(J24,LookUps!$K$2:$L$32,2,FALSE))</f>
        <v/>
      </c>
    </row>
    <row r="25" spans="1:17" ht="15.75" customHeight="1">
      <c r="A25" s="45"/>
      <c r="B25" s="19" t="str">
        <f t="shared" si="0"/>
        <v/>
      </c>
      <c r="C25" s="19" t="str">
        <f t="shared" si="1"/>
        <v/>
      </c>
      <c r="D25" s="77"/>
      <c r="E25" s="77"/>
      <c r="F25" s="78"/>
      <c r="G25" s="78"/>
      <c r="H25" s="78"/>
      <c r="I25" s="78"/>
      <c r="J25" s="79"/>
      <c r="K25" s="79"/>
      <c r="L25" s="76"/>
      <c r="M25" s="55" t="str">
        <f>IF(L25="","",IF(L25=LookUps!E$2,LookUps!G$2,LookUps!G$3))</f>
        <v/>
      </c>
      <c r="N25" s="76"/>
      <c r="O25" s="19">
        <f>'1. Site de fabrication'!$E$7</f>
        <v>0</v>
      </c>
      <c r="P25" s="56">
        <f>'1. Site de fabrication'!$E$9</f>
        <v>0</v>
      </c>
      <c r="Q25" t="str">
        <f>IF(J25="","",VLOOKUP(J25,LookUps!$K$2:$L$32,2,FALSE))</f>
        <v/>
      </c>
    </row>
    <row r="26" spans="1:17" ht="15.75" customHeight="1">
      <c r="A26" s="45"/>
      <c r="B26" s="19" t="str">
        <f t="shared" si="0"/>
        <v/>
      </c>
      <c r="C26" s="19" t="str">
        <f t="shared" si="1"/>
        <v/>
      </c>
      <c r="D26" s="77"/>
      <c r="E26" s="77"/>
      <c r="F26" s="78"/>
      <c r="G26" s="78"/>
      <c r="H26" s="78"/>
      <c r="I26" s="78"/>
      <c r="J26" s="79"/>
      <c r="K26" s="79"/>
      <c r="L26" s="76"/>
      <c r="M26" s="55" t="str">
        <f>IF(L26="","",IF(L26=LookUps!E$2,LookUps!G$2,LookUps!G$3))</f>
        <v/>
      </c>
      <c r="N26" s="76"/>
      <c r="O26" s="19">
        <f>'1. Site de fabrication'!$E$7</f>
        <v>0</v>
      </c>
      <c r="P26" s="56">
        <f>'1. Site de fabrication'!$E$9</f>
        <v>0</v>
      </c>
      <c r="Q26" t="str">
        <f>IF(J26="","",VLOOKUP(J26,LookUps!$K$2:$L$32,2,FALSE))</f>
        <v/>
      </c>
    </row>
    <row r="27" spans="1:17" ht="15.75" customHeight="1">
      <c r="A27" s="45"/>
      <c r="B27" s="19" t="str">
        <f t="shared" si="0"/>
        <v/>
      </c>
      <c r="C27" s="19" t="str">
        <f t="shared" si="1"/>
        <v/>
      </c>
      <c r="D27" s="77"/>
      <c r="E27" s="77"/>
      <c r="F27" s="78"/>
      <c r="G27" s="78"/>
      <c r="H27" s="78"/>
      <c r="I27" s="78"/>
      <c r="J27" s="79"/>
      <c r="K27" s="79"/>
      <c r="L27" s="76"/>
      <c r="M27" s="55" t="str">
        <f>IF(L27="","",IF(L27=LookUps!E$2,LookUps!G$2,LookUps!G$3))</f>
        <v/>
      </c>
      <c r="N27" s="76"/>
      <c r="O27" s="19">
        <f>'1. Site de fabrication'!$E$7</f>
        <v>0</v>
      </c>
      <c r="P27" s="56">
        <f>'1. Site de fabrication'!$E$9</f>
        <v>0</v>
      </c>
      <c r="Q27" t="str">
        <f>IF(J27="","",VLOOKUP(J27,LookUps!$K$2:$L$32,2,FALSE))</f>
        <v/>
      </c>
    </row>
    <row r="28" spans="1:17" ht="15.75" customHeight="1">
      <c r="A28" s="45"/>
      <c r="B28" s="19" t="str">
        <f t="shared" si="0"/>
        <v/>
      </c>
      <c r="C28" s="19" t="str">
        <f t="shared" si="1"/>
        <v/>
      </c>
      <c r="D28" s="77"/>
      <c r="E28" s="77"/>
      <c r="F28" s="78"/>
      <c r="G28" s="78"/>
      <c r="H28" s="78"/>
      <c r="I28" s="78"/>
      <c r="J28" s="79"/>
      <c r="K28" s="79"/>
      <c r="L28" s="76"/>
      <c r="M28" s="55" t="str">
        <f>IF(L28="","",IF(L28=LookUps!E$2,LookUps!G$2,LookUps!G$3))</f>
        <v/>
      </c>
      <c r="N28" s="76"/>
      <c r="O28" s="19">
        <f>'1. Site de fabrication'!$E$7</f>
        <v>0</v>
      </c>
      <c r="P28" s="56">
        <f>'1. Site de fabrication'!$E$9</f>
        <v>0</v>
      </c>
      <c r="Q28" t="str">
        <f>IF(J28="","",VLOOKUP(J28,LookUps!$K$2:$L$32,2,FALSE))</f>
        <v/>
      </c>
    </row>
    <row r="29" spans="1:17" ht="15.75" customHeight="1">
      <c r="A29" s="45"/>
      <c r="B29" s="19" t="str">
        <f t="shared" si="0"/>
        <v/>
      </c>
      <c r="C29" s="19" t="str">
        <f t="shared" si="1"/>
        <v/>
      </c>
      <c r="D29" s="77"/>
      <c r="E29" s="77"/>
      <c r="F29" s="78"/>
      <c r="G29" s="78"/>
      <c r="H29" s="78"/>
      <c r="I29" s="78"/>
      <c r="J29" s="79"/>
      <c r="K29" s="79"/>
      <c r="L29" s="76"/>
      <c r="M29" s="55" t="str">
        <f>IF(L29="","",IF(L29=LookUps!E$2,LookUps!G$2,LookUps!G$3))</f>
        <v/>
      </c>
      <c r="N29" s="76"/>
      <c r="O29" s="19">
        <f>'1. Site de fabrication'!$E$7</f>
        <v>0</v>
      </c>
      <c r="P29" s="56">
        <f>'1. Site de fabrication'!$E$9</f>
        <v>0</v>
      </c>
      <c r="Q29" t="str">
        <f>IF(J29="","",VLOOKUP(J29,LookUps!$K$2:$L$32,2,FALSE))</f>
        <v/>
      </c>
    </row>
    <row r="30" spans="1:17" ht="15.75" customHeight="1">
      <c r="A30" s="45"/>
      <c r="B30" s="19" t="str">
        <f t="shared" si="0"/>
        <v/>
      </c>
      <c r="C30" s="19" t="str">
        <f t="shared" si="1"/>
        <v/>
      </c>
      <c r="D30" s="77"/>
      <c r="E30" s="77"/>
      <c r="F30" s="78"/>
      <c r="G30" s="78"/>
      <c r="H30" s="78"/>
      <c r="I30" s="78"/>
      <c r="J30" s="79"/>
      <c r="K30" s="79"/>
      <c r="L30" s="76"/>
      <c r="M30" s="55" t="str">
        <f>IF(L30="","",IF(L30=LookUps!E$2,LookUps!G$2,LookUps!G$3))</f>
        <v/>
      </c>
      <c r="N30" s="76"/>
      <c r="O30" s="19">
        <f>'1. Site de fabrication'!$E$7</f>
        <v>0</v>
      </c>
      <c r="P30" s="56">
        <f>'1. Site de fabrication'!$E$9</f>
        <v>0</v>
      </c>
      <c r="Q30" t="str">
        <f>IF(J30="","",VLOOKUP(J30,LookUps!$K$2:$L$32,2,FALSE))</f>
        <v/>
      </c>
    </row>
    <row r="31" spans="1:17" ht="15.75" customHeight="1">
      <c r="A31" s="45"/>
      <c r="B31" s="19" t="str">
        <f t="shared" si="0"/>
        <v/>
      </c>
      <c r="C31" s="19" t="str">
        <f t="shared" si="1"/>
        <v/>
      </c>
      <c r="D31" s="77"/>
      <c r="E31" s="77"/>
      <c r="F31" s="78"/>
      <c r="G31" s="78"/>
      <c r="H31" s="78"/>
      <c r="I31" s="78"/>
      <c r="J31" s="79"/>
      <c r="K31" s="79"/>
      <c r="L31" s="76"/>
      <c r="M31" s="55" t="str">
        <f>IF(L31="","",IF(L31=LookUps!E$2,LookUps!G$2,LookUps!G$3))</f>
        <v/>
      </c>
      <c r="N31" s="76"/>
      <c r="O31" s="19">
        <f>'1. Site de fabrication'!$E$7</f>
        <v>0</v>
      </c>
      <c r="P31" s="56">
        <f>'1. Site de fabrication'!$E$9</f>
        <v>0</v>
      </c>
      <c r="Q31" t="str">
        <f>IF(J31="","",VLOOKUP(J31,LookUps!$K$2:$L$32,2,FALSE))</f>
        <v/>
      </c>
    </row>
    <row r="32" spans="1:17" ht="15.75" customHeight="1">
      <c r="A32" s="45"/>
      <c r="B32" s="19" t="str">
        <f t="shared" si="0"/>
        <v/>
      </c>
      <c r="C32" s="19" t="str">
        <f t="shared" si="1"/>
        <v/>
      </c>
      <c r="D32" s="77"/>
      <c r="E32" s="77"/>
      <c r="F32" s="78"/>
      <c r="G32" s="78"/>
      <c r="H32" s="78"/>
      <c r="I32" s="78"/>
      <c r="J32" s="79"/>
      <c r="K32" s="79"/>
      <c r="L32" s="76"/>
      <c r="M32" s="55" t="str">
        <f>IF(L32="","",IF(L32=LookUps!E$2,LookUps!G$2,LookUps!G$3))</f>
        <v/>
      </c>
      <c r="N32" s="76"/>
      <c r="O32" s="19">
        <f>'1. Site de fabrication'!$E$7</f>
        <v>0</v>
      </c>
      <c r="P32" s="56">
        <f>'1. Site de fabrication'!$E$9</f>
        <v>0</v>
      </c>
      <c r="Q32" t="str">
        <f>IF(J32="","",VLOOKUP(J32,LookUps!$K$2:$L$32,2,FALSE))</f>
        <v/>
      </c>
    </row>
    <row r="33" spans="1:17" ht="15.75" customHeight="1">
      <c r="A33" s="45"/>
      <c r="B33" s="19" t="str">
        <f t="shared" si="0"/>
        <v/>
      </c>
      <c r="C33" s="19" t="str">
        <f t="shared" si="1"/>
        <v/>
      </c>
      <c r="D33" s="77"/>
      <c r="E33" s="77"/>
      <c r="F33" s="78"/>
      <c r="G33" s="78"/>
      <c r="H33" s="78"/>
      <c r="I33" s="78"/>
      <c r="J33" s="79"/>
      <c r="K33" s="79"/>
      <c r="L33" s="76"/>
      <c r="M33" s="55" t="str">
        <f>IF(L33="","",IF(L33=LookUps!E$2,LookUps!G$2,LookUps!G$3))</f>
        <v/>
      </c>
      <c r="N33" s="76"/>
      <c r="O33" s="19">
        <f>'1. Site de fabrication'!$E$7</f>
        <v>0</v>
      </c>
      <c r="P33" s="56">
        <f>'1. Site de fabrication'!$E$9</f>
        <v>0</v>
      </c>
      <c r="Q33" t="str">
        <f>IF(J33="","",VLOOKUP(J33,LookUps!$K$2:$L$32,2,FALSE))</f>
        <v/>
      </c>
    </row>
    <row r="34" spans="1:17" ht="15.75" customHeight="1">
      <c r="A34" s="45"/>
      <c r="B34" s="19" t="str">
        <f t="shared" si="0"/>
        <v/>
      </c>
      <c r="C34" s="19" t="str">
        <f t="shared" si="1"/>
        <v/>
      </c>
      <c r="D34" s="77"/>
      <c r="E34" s="77"/>
      <c r="F34" s="78"/>
      <c r="G34" s="78"/>
      <c r="H34" s="78"/>
      <c r="I34" s="78"/>
      <c r="J34" s="79"/>
      <c r="K34" s="79"/>
      <c r="L34" s="76"/>
      <c r="M34" s="55" t="str">
        <f>IF(L34="","",IF(L34=LookUps!E$2,LookUps!G$2,LookUps!G$3))</f>
        <v/>
      </c>
      <c r="N34" s="76"/>
      <c r="O34" s="19">
        <f>'1. Site de fabrication'!$E$7</f>
        <v>0</v>
      </c>
      <c r="P34" s="56">
        <f>'1. Site de fabrication'!$E$9</f>
        <v>0</v>
      </c>
      <c r="Q34" t="str">
        <f>IF(J34="","",VLOOKUP(J34,LookUps!$K$2:$L$32,2,FALSE))</f>
        <v/>
      </c>
    </row>
    <row r="35" spans="1:17" ht="15.75" customHeight="1">
      <c r="A35" s="45"/>
      <c r="B35" s="19" t="str">
        <f t="shared" si="0"/>
        <v/>
      </c>
      <c r="C35" s="19" t="str">
        <f t="shared" si="1"/>
        <v/>
      </c>
      <c r="D35" s="77"/>
      <c r="E35" s="77"/>
      <c r="F35" s="78"/>
      <c r="G35" s="78"/>
      <c r="H35" s="78"/>
      <c r="I35" s="78"/>
      <c r="J35" s="79"/>
      <c r="K35" s="79"/>
      <c r="L35" s="76"/>
      <c r="M35" s="55" t="str">
        <f>IF(L35="","",IF(L35=LookUps!E$2,LookUps!G$2,LookUps!G$3))</f>
        <v/>
      </c>
      <c r="N35" s="76"/>
      <c r="O35" s="19">
        <f>'1. Site de fabrication'!$E$7</f>
        <v>0</v>
      </c>
      <c r="P35" s="56">
        <f>'1. Site de fabrication'!$E$9</f>
        <v>0</v>
      </c>
      <c r="Q35" t="str">
        <f>IF(J35="","",VLOOKUP(J35,LookUps!$K$2:$L$32,2,FALSE))</f>
        <v/>
      </c>
    </row>
    <row r="36" spans="1:17" ht="15.75" customHeight="1">
      <c r="A36" s="45"/>
      <c r="B36" s="19" t="str">
        <f t="shared" si="0"/>
        <v/>
      </c>
      <c r="C36" s="19" t="str">
        <f t="shared" si="1"/>
        <v/>
      </c>
      <c r="D36" s="77"/>
      <c r="E36" s="77"/>
      <c r="F36" s="78"/>
      <c r="G36" s="78"/>
      <c r="H36" s="78"/>
      <c r="I36" s="78"/>
      <c r="J36" s="79"/>
      <c r="K36" s="79"/>
      <c r="L36" s="76"/>
      <c r="M36" s="55" t="str">
        <f>IF(L36="","",IF(L36=LookUps!E$2,LookUps!G$2,LookUps!G$3))</f>
        <v/>
      </c>
      <c r="N36" s="76"/>
      <c r="O36" s="19">
        <f>'1. Site de fabrication'!$E$7</f>
        <v>0</v>
      </c>
      <c r="P36" s="56">
        <f>'1. Site de fabrication'!$E$9</f>
        <v>0</v>
      </c>
      <c r="Q36" t="str">
        <f>IF(J36="","",VLOOKUP(J36,LookUps!$K$2:$L$32,2,FALSE))</f>
        <v/>
      </c>
    </row>
    <row r="37" spans="1:17" ht="15.75" customHeight="1">
      <c r="A37" s="45"/>
      <c r="B37" s="19" t="str">
        <f t="shared" si="0"/>
        <v/>
      </c>
      <c r="C37" s="19" t="str">
        <f t="shared" si="1"/>
        <v/>
      </c>
      <c r="D37" s="77"/>
      <c r="E37" s="77"/>
      <c r="F37" s="78"/>
      <c r="G37" s="78"/>
      <c r="H37" s="78"/>
      <c r="I37" s="78"/>
      <c r="J37" s="79"/>
      <c r="K37" s="79"/>
      <c r="L37" s="76"/>
      <c r="M37" s="55" t="str">
        <f>IF(L37="","",IF(L37=LookUps!E$2,LookUps!G$2,LookUps!G$3))</f>
        <v/>
      </c>
      <c r="N37" s="76"/>
      <c r="O37" s="19">
        <f>'1. Site de fabrication'!$E$7</f>
        <v>0</v>
      </c>
      <c r="P37" s="56">
        <f>'1. Site de fabrication'!$E$9</f>
        <v>0</v>
      </c>
      <c r="Q37" t="str">
        <f>IF(J37="","",VLOOKUP(J37,LookUps!$K$2:$L$32,2,FALSE))</f>
        <v/>
      </c>
    </row>
    <row r="38" spans="1:17" ht="15.75" customHeight="1">
      <c r="A38" s="45"/>
      <c r="B38" s="19" t="str">
        <f t="shared" si="0"/>
        <v/>
      </c>
      <c r="C38" s="19" t="str">
        <f t="shared" si="1"/>
        <v/>
      </c>
      <c r="D38" s="77"/>
      <c r="E38" s="77"/>
      <c r="F38" s="78"/>
      <c r="G38" s="78"/>
      <c r="H38" s="78"/>
      <c r="I38" s="78"/>
      <c r="J38" s="79"/>
      <c r="K38" s="79"/>
      <c r="L38" s="76"/>
      <c r="M38" s="55" t="str">
        <f>IF(L38="","",IF(L38=LookUps!E$2,LookUps!G$2,LookUps!G$3))</f>
        <v/>
      </c>
      <c r="N38" s="76"/>
      <c r="O38" s="19">
        <f>'1. Site de fabrication'!$E$7</f>
        <v>0</v>
      </c>
      <c r="P38" s="56">
        <f>'1. Site de fabrication'!$E$9</f>
        <v>0</v>
      </c>
      <c r="Q38" t="str">
        <f>IF(J38="","",VLOOKUP(J38,LookUps!$K$2:$L$32,2,FALSE))</f>
        <v/>
      </c>
    </row>
    <row r="39" spans="1:17" ht="15.75" customHeight="1">
      <c r="A39" s="45"/>
      <c r="B39" s="19" t="str">
        <f t="shared" si="0"/>
        <v/>
      </c>
      <c r="C39" s="19" t="str">
        <f t="shared" si="1"/>
        <v/>
      </c>
      <c r="D39" s="77"/>
      <c r="E39" s="77"/>
      <c r="F39" s="78"/>
      <c r="G39" s="78"/>
      <c r="H39" s="78"/>
      <c r="I39" s="78"/>
      <c r="J39" s="79"/>
      <c r="K39" s="79"/>
      <c r="L39" s="76"/>
      <c r="M39" s="55" t="str">
        <f>IF(L39="","",IF(L39=LookUps!E$2,LookUps!G$2,LookUps!G$3))</f>
        <v/>
      </c>
      <c r="N39" s="76"/>
      <c r="O39" s="19">
        <f>'1. Site de fabrication'!$E$7</f>
        <v>0</v>
      </c>
      <c r="P39" s="56">
        <f>'1. Site de fabrication'!$E$9</f>
        <v>0</v>
      </c>
      <c r="Q39" t="str">
        <f>IF(J39="","",VLOOKUP(J39,LookUps!$K$2:$L$32,2,FALSE))</f>
        <v/>
      </c>
    </row>
    <row r="40" spans="1:17" ht="15.75" customHeight="1">
      <c r="A40" s="45"/>
      <c r="B40" s="19" t="str">
        <f t="shared" si="0"/>
        <v/>
      </c>
      <c r="C40" s="19" t="str">
        <f t="shared" si="1"/>
        <v/>
      </c>
      <c r="D40" s="77"/>
      <c r="E40" s="77"/>
      <c r="F40" s="78"/>
      <c r="G40" s="78"/>
      <c r="H40" s="78"/>
      <c r="I40" s="78"/>
      <c r="J40" s="79"/>
      <c r="K40" s="79"/>
      <c r="L40" s="76"/>
      <c r="M40" s="55" t="str">
        <f>IF(L40="","",IF(L40=LookUps!E$2,LookUps!G$2,LookUps!G$3))</f>
        <v/>
      </c>
      <c r="N40" s="76"/>
      <c r="O40" s="19">
        <f>'1. Site de fabrication'!$E$7</f>
        <v>0</v>
      </c>
      <c r="P40" s="56">
        <f>'1. Site de fabrication'!$E$9</f>
        <v>0</v>
      </c>
      <c r="Q40" t="str">
        <f>IF(J40="","",VLOOKUP(J40,LookUps!$K$2:$L$32,2,FALSE))</f>
        <v/>
      </c>
    </row>
    <row r="41" spans="1:17" ht="15.75" customHeight="1">
      <c r="A41" s="45"/>
      <c r="B41" s="19" t="str">
        <f t="shared" si="0"/>
        <v/>
      </c>
      <c r="C41" s="19" t="str">
        <f t="shared" si="1"/>
        <v/>
      </c>
      <c r="D41" s="77"/>
      <c r="E41" s="77"/>
      <c r="F41" s="78"/>
      <c r="G41" s="78"/>
      <c r="H41" s="78"/>
      <c r="I41" s="78"/>
      <c r="J41" s="79"/>
      <c r="K41" s="79"/>
      <c r="L41" s="76"/>
      <c r="M41" s="55" t="str">
        <f>IF(L41="","",IF(L41=LookUps!E$2,LookUps!G$2,LookUps!G$3))</f>
        <v/>
      </c>
      <c r="N41" s="76"/>
      <c r="O41" s="19">
        <f>'1. Site de fabrication'!$E$7</f>
        <v>0</v>
      </c>
      <c r="P41" s="56">
        <f>'1. Site de fabrication'!$E$9</f>
        <v>0</v>
      </c>
      <c r="Q41" t="str">
        <f>IF(J41="","",VLOOKUP(J41,LookUps!$K$2:$L$32,2,FALSE))</f>
        <v/>
      </c>
    </row>
    <row r="42" spans="1:17" ht="15.75" customHeight="1">
      <c r="A42" s="45"/>
      <c r="B42" s="19" t="str">
        <f t="shared" si="0"/>
        <v/>
      </c>
      <c r="C42" s="19" t="str">
        <f t="shared" si="1"/>
        <v/>
      </c>
      <c r="D42" s="77"/>
      <c r="E42" s="77"/>
      <c r="F42" s="78"/>
      <c r="G42" s="78"/>
      <c r="H42" s="78"/>
      <c r="I42" s="78"/>
      <c r="J42" s="79"/>
      <c r="K42" s="79"/>
      <c r="L42" s="76"/>
      <c r="M42" s="55" t="str">
        <f>IF(L42="","",IF(L42=LookUps!E$2,LookUps!G$2,LookUps!G$3))</f>
        <v/>
      </c>
      <c r="N42" s="76"/>
      <c r="O42" s="19">
        <f>'1. Site de fabrication'!$E$7</f>
        <v>0</v>
      </c>
      <c r="P42" s="56">
        <f>'1. Site de fabrication'!$E$9</f>
        <v>0</v>
      </c>
      <c r="Q42" t="str">
        <f>IF(J42="","",VLOOKUP(J42,LookUps!$K$2:$L$32,2,FALSE))</f>
        <v/>
      </c>
    </row>
    <row r="43" spans="1:17" ht="15.75" customHeight="1">
      <c r="A43" s="45"/>
      <c r="B43" s="19" t="str">
        <f t="shared" si="0"/>
        <v/>
      </c>
      <c r="C43" s="19" t="str">
        <f t="shared" si="1"/>
        <v/>
      </c>
      <c r="D43" s="77"/>
      <c r="E43" s="77"/>
      <c r="F43" s="78"/>
      <c r="G43" s="78"/>
      <c r="H43" s="78"/>
      <c r="I43" s="78"/>
      <c r="J43" s="79"/>
      <c r="K43" s="79"/>
      <c r="L43" s="76"/>
      <c r="M43" s="55" t="str">
        <f>IF(L43="","",IF(L43=LookUps!E$2,LookUps!G$2,LookUps!G$3))</f>
        <v/>
      </c>
      <c r="N43" s="76"/>
      <c r="O43" s="19">
        <f>'1. Site de fabrication'!$E$7</f>
        <v>0</v>
      </c>
      <c r="P43" s="56">
        <f>'1. Site de fabrication'!$E$9</f>
        <v>0</v>
      </c>
      <c r="Q43" t="str">
        <f>IF(J43="","",VLOOKUP(J43,LookUps!$K$2:$L$32,2,FALSE))</f>
        <v/>
      </c>
    </row>
    <row r="44" spans="1:17" ht="15.75" customHeight="1">
      <c r="A44" s="45"/>
      <c r="B44" s="19" t="str">
        <f t="shared" si="0"/>
        <v/>
      </c>
      <c r="C44" s="19" t="str">
        <f t="shared" si="1"/>
        <v/>
      </c>
      <c r="D44" s="77"/>
      <c r="E44" s="77"/>
      <c r="F44" s="78"/>
      <c r="G44" s="78"/>
      <c r="H44" s="78"/>
      <c r="I44" s="78"/>
      <c r="J44" s="79"/>
      <c r="K44" s="79"/>
      <c r="L44" s="76"/>
      <c r="M44" s="55" t="str">
        <f>IF(L44="","",IF(L44=LookUps!E$2,LookUps!G$2,LookUps!G$3))</f>
        <v/>
      </c>
      <c r="N44" s="76"/>
      <c r="O44" s="19">
        <f>'1. Site de fabrication'!$E$7</f>
        <v>0</v>
      </c>
      <c r="P44" s="56">
        <f>'1. Site de fabrication'!$E$9</f>
        <v>0</v>
      </c>
      <c r="Q44" t="str">
        <f>IF(J44="","",VLOOKUP(J44,LookUps!$K$2:$L$32,2,FALSE))</f>
        <v/>
      </c>
    </row>
    <row r="45" spans="1:17" ht="15.75" customHeight="1">
      <c r="A45" s="45"/>
      <c r="B45" s="19" t="str">
        <f t="shared" si="0"/>
        <v/>
      </c>
      <c r="C45" s="19" t="str">
        <f t="shared" si="1"/>
        <v/>
      </c>
      <c r="D45" s="77"/>
      <c r="E45" s="77"/>
      <c r="F45" s="78"/>
      <c r="G45" s="78"/>
      <c r="H45" s="78"/>
      <c r="I45" s="78"/>
      <c r="J45" s="79"/>
      <c r="K45" s="79"/>
      <c r="L45" s="76"/>
      <c r="M45" s="55" t="str">
        <f>IF(L45="","",IF(L45=LookUps!E$2,LookUps!G$2,LookUps!G$3))</f>
        <v/>
      </c>
      <c r="N45" s="76"/>
      <c r="O45" s="19">
        <f>'1. Site de fabrication'!$E$7</f>
        <v>0</v>
      </c>
      <c r="P45" s="56">
        <f>'1. Site de fabrication'!$E$9</f>
        <v>0</v>
      </c>
      <c r="Q45" t="str">
        <f>IF(J45="","",VLOOKUP(J45,LookUps!$K$2:$L$32,2,FALSE))</f>
        <v/>
      </c>
    </row>
    <row r="46" spans="1:17" ht="15.75" customHeight="1">
      <c r="A46" s="45"/>
      <c r="B46" s="19" t="str">
        <f t="shared" si="0"/>
        <v/>
      </c>
      <c r="C46" s="19" t="str">
        <f t="shared" si="1"/>
        <v/>
      </c>
      <c r="D46" s="77"/>
      <c r="E46" s="77"/>
      <c r="F46" s="78"/>
      <c r="G46" s="78"/>
      <c r="H46" s="78"/>
      <c r="I46" s="78"/>
      <c r="J46" s="79"/>
      <c r="K46" s="79"/>
      <c r="L46" s="76"/>
      <c r="M46" s="55" t="str">
        <f>IF(L46="","",IF(L46=LookUps!E$2,LookUps!G$2,LookUps!G$3))</f>
        <v/>
      </c>
      <c r="N46" s="76"/>
      <c r="O46" s="19">
        <f>'1. Site de fabrication'!$E$7</f>
        <v>0</v>
      </c>
      <c r="P46" s="56">
        <f>'1. Site de fabrication'!$E$9</f>
        <v>0</v>
      </c>
      <c r="Q46" t="str">
        <f>IF(J46="","",VLOOKUP(J46,LookUps!$K$2:$L$32,2,FALSE))</f>
        <v/>
      </c>
    </row>
    <row r="47" spans="1:17" ht="15.75" customHeight="1">
      <c r="A47" s="45"/>
      <c r="B47" s="19" t="str">
        <f t="shared" si="0"/>
        <v/>
      </c>
      <c r="C47" s="19" t="str">
        <f t="shared" si="1"/>
        <v/>
      </c>
      <c r="D47" s="77"/>
      <c r="E47" s="77"/>
      <c r="F47" s="78"/>
      <c r="G47" s="78"/>
      <c r="H47" s="78"/>
      <c r="I47" s="78"/>
      <c r="J47" s="79"/>
      <c r="K47" s="79"/>
      <c r="L47" s="76"/>
      <c r="M47" s="55" t="str">
        <f>IF(L47="","",IF(L47=LookUps!E$2,LookUps!G$2,LookUps!G$3))</f>
        <v/>
      </c>
      <c r="N47" s="76"/>
      <c r="O47" s="19">
        <f>'1. Site de fabrication'!$E$7</f>
        <v>0</v>
      </c>
      <c r="P47" s="56">
        <f>'1. Site de fabrication'!$E$9</f>
        <v>0</v>
      </c>
      <c r="Q47" t="str">
        <f>IF(J47="","",VLOOKUP(J47,LookUps!$K$2:$L$32,2,FALSE))</f>
        <v/>
      </c>
    </row>
    <row r="48" spans="1:17" ht="15.75" customHeight="1">
      <c r="A48" s="45"/>
      <c r="B48" s="19" t="str">
        <f t="shared" si="0"/>
        <v/>
      </c>
      <c r="C48" s="19" t="str">
        <f t="shared" si="1"/>
        <v/>
      </c>
      <c r="D48" s="77"/>
      <c r="E48" s="77"/>
      <c r="F48" s="78"/>
      <c r="G48" s="78"/>
      <c r="H48" s="78"/>
      <c r="I48" s="78"/>
      <c r="J48" s="79"/>
      <c r="K48" s="79"/>
      <c r="L48" s="76"/>
      <c r="M48" s="55" t="str">
        <f>IF(L48="","",IF(L48=LookUps!E$2,LookUps!G$2,LookUps!G$3))</f>
        <v/>
      </c>
      <c r="N48" s="76"/>
      <c r="O48" s="19">
        <f>'1. Site de fabrication'!$E$7</f>
        <v>0</v>
      </c>
      <c r="P48" s="56">
        <f>'1. Site de fabrication'!$E$9</f>
        <v>0</v>
      </c>
      <c r="Q48" t="str">
        <f>IF(J48="","",VLOOKUP(J48,LookUps!$K$2:$L$32,2,FALSE))</f>
        <v/>
      </c>
    </row>
    <row r="49" spans="1:17" ht="15.75" customHeight="1">
      <c r="A49" s="45"/>
      <c r="B49" s="19" t="str">
        <f t="shared" si="0"/>
        <v/>
      </c>
      <c r="C49" s="19" t="str">
        <f t="shared" si="1"/>
        <v/>
      </c>
      <c r="D49" s="77"/>
      <c r="E49" s="77"/>
      <c r="F49" s="78"/>
      <c r="G49" s="78"/>
      <c r="H49" s="78"/>
      <c r="I49" s="78"/>
      <c r="J49" s="79"/>
      <c r="K49" s="79"/>
      <c r="L49" s="76"/>
      <c r="M49" s="55" t="str">
        <f>IF(L49="","",IF(L49=LookUps!E$2,LookUps!G$2,LookUps!G$3))</f>
        <v/>
      </c>
      <c r="N49" s="76"/>
      <c r="O49" s="19">
        <f>'1. Site de fabrication'!$E$7</f>
        <v>0</v>
      </c>
      <c r="P49" s="56">
        <f>'1. Site de fabrication'!$E$9</f>
        <v>0</v>
      </c>
      <c r="Q49" t="str">
        <f>IF(J49="","",VLOOKUP(J49,LookUps!$K$2:$L$32,2,FALSE))</f>
        <v/>
      </c>
    </row>
    <row r="50" spans="1:17" ht="15.75" customHeight="1">
      <c r="A50" s="45"/>
      <c r="B50" s="19" t="str">
        <f t="shared" si="0"/>
        <v/>
      </c>
      <c r="C50" s="19" t="str">
        <f t="shared" si="1"/>
        <v/>
      </c>
      <c r="D50" s="77"/>
      <c r="E50" s="77"/>
      <c r="F50" s="78"/>
      <c r="G50" s="78"/>
      <c r="H50" s="78"/>
      <c r="I50" s="78"/>
      <c r="J50" s="79"/>
      <c r="K50" s="79"/>
      <c r="L50" s="76"/>
      <c r="M50" s="55" t="str">
        <f>IF(L50="","",IF(L50=LookUps!E$2,LookUps!G$2,LookUps!G$3))</f>
        <v/>
      </c>
      <c r="N50" s="76"/>
      <c r="O50" s="19">
        <f>'1. Site de fabrication'!$E$7</f>
        <v>0</v>
      </c>
      <c r="P50" s="56">
        <f>'1. Site de fabrication'!$E$9</f>
        <v>0</v>
      </c>
      <c r="Q50" t="str">
        <f>IF(J50="","",VLOOKUP(J50,LookUps!$K$2:$L$32,2,FALSE))</f>
        <v/>
      </c>
    </row>
    <row r="51" spans="1:17" ht="15.75" customHeight="1">
      <c r="A51" s="45"/>
      <c r="B51" s="19" t="str">
        <f t="shared" si="0"/>
        <v/>
      </c>
      <c r="C51" s="19" t="str">
        <f t="shared" si="1"/>
        <v/>
      </c>
      <c r="D51" s="77"/>
      <c r="E51" s="77"/>
      <c r="F51" s="78"/>
      <c r="G51" s="78"/>
      <c r="H51" s="78"/>
      <c r="I51" s="78"/>
      <c r="J51" s="79"/>
      <c r="K51" s="79"/>
      <c r="L51" s="76"/>
      <c r="M51" s="55" t="str">
        <f>IF(L51="","",IF(L51=LookUps!E$2,LookUps!G$2,LookUps!G$3))</f>
        <v/>
      </c>
      <c r="N51" s="76"/>
      <c r="O51" s="19">
        <f>'1. Site de fabrication'!$E$7</f>
        <v>0</v>
      </c>
      <c r="P51" s="56">
        <f>'1. Site de fabrication'!$E$9</f>
        <v>0</v>
      </c>
      <c r="Q51" t="str">
        <f>IF(J51="","",VLOOKUP(J51,LookUps!$K$2:$L$32,2,FALSE))</f>
        <v/>
      </c>
    </row>
    <row r="52" spans="1:17" ht="15.75" customHeight="1">
      <c r="A52" s="45"/>
      <c r="B52" s="19" t="str">
        <f t="shared" si="0"/>
        <v/>
      </c>
      <c r="C52" s="19" t="str">
        <f t="shared" si="1"/>
        <v/>
      </c>
      <c r="D52" s="77"/>
      <c r="E52" s="77"/>
      <c r="F52" s="78"/>
      <c r="G52" s="78"/>
      <c r="H52" s="78"/>
      <c r="I52" s="78"/>
      <c r="J52" s="79"/>
      <c r="K52" s="79"/>
      <c r="L52" s="76"/>
      <c r="M52" s="55" t="str">
        <f>IF(L52="","",IF(L52=LookUps!E$2,LookUps!G$2,LookUps!G$3))</f>
        <v/>
      </c>
      <c r="N52" s="76"/>
      <c r="O52" s="19">
        <f>'1. Site de fabrication'!$E$7</f>
        <v>0</v>
      </c>
      <c r="P52" s="56">
        <f>'1. Site de fabrication'!$E$9</f>
        <v>0</v>
      </c>
      <c r="Q52" t="str">
        <f>IF(J52="","",VLOOKUP(J52,LookUps!$K$2:$L$32,2,FALSE))</f>
        <v/>
      </c>
    </row>
    <row r="53" spans="1:17" ht="15.75" customHeight="1">
      <c r="A53" s="45"/>
      <c r="B53" s="19" t="str">
        <f t="shared" si="0"/>
        <v/>
      </c>
      <c r="C53" s="19" t="str">
        <f t="shared" si="1"/>
        <v/>
      </c>
      <c r="D53" s="77"/>
      <c r="E53" s="77"/>
      <c r="F53" s="78"/>
      <c r="G53" s="78"/>
      <c r="H53" s="78"/>
      <c r="I53" s="78"/>
      <c r="J53" s="79"/>
      <c r="K53" s="79"/>
      <c r="L53" s="76"/>
      <c r="M53" s="55" t="str">
        <f>IF(L53="","",IF(L53=LookUps!E$2,LookUps!G$2,LookUps!G$3))</f>
        <v/>
      </c>
      <c r="N53" s="76"/>
      <c r="O53" s="19">
        <f>'1. Site de fabrication'!$E$7</f>
        <v>0</v>
      </c>
      <c r="P53" s="56">
        <f>'1. Site de fabrication'!$E$9</f>
        <v>0</v>
      </c>
      <c r="Q53" t="str">
        <f>IF(J53="","",VLOOKUP(J53,LookUps!$K$2:$L$32,2,FALSE))</f>
        <v/>
      </c>
    </row>
    <row r="54" spans="1:17" ht="15.75" customHeight="1">
      <c r="A54" s="45"/>
      <c r="B54" s="19" t="str">
        <f t="shared" si="0"/>
        <v/>
      </c>
      <c r="C54" s="19" t="str">
        <f t="shared" si="1"/>
        <v/>
      </c>
      <c r="D54" s="77"/>
      <c r="E54" s="77"/>
      <c r="F54" s="78"/>
      <c r="G54" s="78"/>
      <c r="H54" s="78"/>
      <c r="I54" s="78"/>
      <c r="J54" s="79"/>
      <c r="K54" s="79"/>
      <c r="L54" s="76"/>
      <c r="M54" s="55" t="str">
        <f>IF(L54="","",IF(L54=LookUps!E$2,LookUps!G$2,LookUps!G$3))</f>
        <v/>
      </c>
      <c r="N54" s="76"/>
      <c r="O54" s="19">
        <f>'1. Site de fabrication'!$E$7</f>
        <v>0</v>
      </c>
      <c r="P54" s="56">
        <f>'1. Site de fabrication'!$E$9</f>
        <v>0</v>
      </c>
      <c r="Q54" t="str">
        <f>IF(J54="","",VLOOKUP(J54,LookUps!$K$2:$L$32,2,FALSE))</f>
        <v/>
      </c>
    </row>
    <row r="55" spans="1:17" ht="15.75" customHeight="1">
      <c r="A55" s="45"/>
      <c r="B55" s="19" t="str">
        <f t="shared" si="0"/>
        <v/>
      </c>
      <c r="C55" s="19" t="str">
        <f t="shared" si="1"/>
        <v/>
      </c>
      <c r="D55" s="77"/>
      <c r="E55" s="77"/>
      <c r="F55" s="78"/>
      <c r="G55" s="78"/>
      <c r="H55" s="78"/>
      <c r="I55" s="78"/>
      <c r="J55" s="79"/>
      <c r="K55" s="79"/>
      <c r="L55" s="76"/>
      <c r="M55" s="55" t="str">
        <f>IF(L55="","",IF(L55=LookUps!E$2,LookUps!G$2,LookUps!G$3))</f>
        <v/>
      </c>
      <c r="N55" s="76"/>
      <c r="O55" s="19">
        <f>'1. Site de fabrication'!$E$7</f>
        <v>0</v>
      </c>
      <c r="P55" s="56">
        <f>'1. Site de fabrication'!$E$9</f>
        <v>0</v>
      </c>
      <c r="Q55" t="str">
        <f>IF(J55="","",VLOOKUP(J55,LookUps!$K$2:$L$32,2,FALSE))</f>
        <v/>
      </c>
    </row>
    <row r="56" spans="1:17" ht="15.75" customHeight="1">
      <c r="A56" s="45"/>
      <c r="B56" s="19" t="str">
        <f t="shared" si="0"/>
        <v/>
      </c>
      <c r="C56" s="19" t="str">
        <f t="shared" si="1"/>
        <v/>
      </c>
      <c r="D56" s="77"/>
      <c r="E56" s="77"/>
      <c r="F56" s="78"/>
      <c r="G56" s="78"/>
      <c r="H56" s="78"/>
      <c r="I56" s="78"/>
      <c r="J56" s="79"/>
      <c r="K56" s="79"/>
      <c r="L56" s="76"/>
      <c r="M56" s="55" t="str">
        <f>IF(L56="","",IF(L56=LookUps!E$2,LookUps!G$2,LookUps!G$3))</f>
        <v/>
      </c>
      <c r="N56" s="76"/>
      <c r="O56" s="19">
        <f>'1. Site de fabrication'!$E$7</f>
        <v>0</v>
      </c>
      <c r="P56" s="56">
        <f>'1. Site de fabrication'!$E$9</f>
        <v>0</v>
      </c>
      <c r="Q56" t="str">
        <f>IF(J56="","",VLOOKUP(J56,LookUps!$K$2:$L$32,2,FALSE))</f>
        <v/>
      </c>
    </row>
    <row r="57" spans="1:17" ht="15.75" customHeight="1">
      <c r="A57" s="45"/>
      <c r="B57" s="19" t="str">
        <f t="shared" si="0"/>
        <v/>
      </c>
      <c r="C57" s="19" t="str">
        <f t="shared" si="1"/>
        <v/>
      </c>
      <c r="D57" s="77"/>
      <c r="E57" s="77"/>
      <c r="F57" s="78"/>
      <c r="G57" s="78"/>
      <c r="H57" s="78"/>
      <c r="I57" s="78"/>
      <c r="J57" s="79"/>
      <c r="K57" s="79"/>
      <c r="L57" s="76"/>
      <c r="M57" s="55" t="str">
        <f>IF(L57="","",IF(L57=LookUps!E$2,LookUps!G$2,LookUps!G$3))</f>
        <v/>
      </c>
      <c r="N57" s="76"/>
      <c r="O57" s="19">
        <f>'1. Site de fabrication'!$E$7</f>
        <v>0</v>
      </c>
      <c r="P57" s="56">
        <f>'1. Site de fabrication'!$E$9</f>
        <v>0</v>
      </c>
      <c r="Q57" t="str">
        <f>IF(J57="","",VLOOKUP(J57,LookUps!$K$2:$L$32,2,FALSE))</f>
        <v/>
      </c>
    </row>
    <row r="58" spans="1:17" ht="15.75" customHeight="1">
      <c r="A58" s="45"/>
      <c r="B58" s="19" t="str">
        <f t="shared" si="0"/>
        <v/>
      </c>
      <c r="C58" s="19" t="str">
        <f t="shared" si="1"/>
        <v/>
      </c>
      <c r="D58" s="77"/>
      <c r="E58" s="77"/>
      <c r="F58" s="78"/>
      <c r="G58" s="78"/>
      <c r="H58" s="78"/>
      <c r="I58" s="78"/>
      <c r="J58" s="79"/>
      <c r="K58" s="79"/>
      <c r="L58" s="76"/>
      <c r="M58" s="55" t="str">
        <f>IF(L58="","",IF(L58=LookUps!E$2,LookUps!G$2,LookUps!G$3))</f>
        <v/>
      </c>
      <c r="N58" s="76"/>
      <c r="O58" s="19">
        <f>'1. Site de fabrication'!$E$7</f>
        <v>0</v>
      </c>
      <c r="P58" s="56">
        <f>'1. Site de fabrication'!$E$9</f>
        <v>0</v>
      </c>
      <c r="Q58" t="str">
        <f>IF(J58="","",VLOOKUP(J58,LookUps!$K$2:$L$32,2,FALSE))</f>
        <v/>
      </c>
    </row>
    <row r="59" spans="1:17" ht="15.75" customHeight="1">
      <c r="A59" s="45"/>
      <c r="B59" s="19" t="str">
        <f t="shared" si="0"/>
        <v/>
      </c>
      <c r="C59" s="19" t="str">
        <f t="shared" si="1"/>
        <v/>
      </c>
      <c r="D59" s="77"/>
      <c r="E59" s="77"/>
      <c r="F59" s="78"/>
      <c r="G59" s="78"/>
      <c r="H59" s="78"/>
      <c r="I59" s="78"/>
      <c r="J59" s="79"/>
      <c r="K59" s="79"/>
      <c r="L59" s="76"/>
      <c r="M59" s="55" t="str">
        <f>IF(L59="","",IF(L59=LookUps!E$2,LookUps!G$2,LookUps!G$3))</f>
        <v/>
      </c>
      <c r="N59" s="76"/>
      <c r="O59" s="19">
        <f>'1. Site de fabrication'!$E$7</f>
        <v>0</v>
      </c>
      <c r="P59" s="56">
        <f>'1. Site de fabrication'!$E$9</f>
        <v>0</v>
      </c>
      <c r="Q59" t="str">
        <f>IF(J59="","",VLOOKUP(J59,LookUps!$K$2:$L$32,2,FALSE))</f>
        <v/>
      </c>
    </row>
    <row r="60" spans="1:17" ht="15.75" customHeight="1">
      <c r="A60" s="45"/>
      <c r="B60" s="19" t="str">
        <f t="shared" si="0"/>
        <v/>
      </c>
      <c r="C60" s="19" t="str">
        <f t="shared" si="1"/>
        <v/>
      </c>
      <c r="D60" s="77"/>
      <c r="E60" s="77"/>
      <c r="F60" s="78"/>
      <c r="G60" s="78"/>
      <c r="H60" s="78"/>
      <c r="I60" s="78"/>
      <c r="J60" s="79"/>
      <c r="K60" s="79"/>
      <c r="L60" s="76"/>
      <c r="M60" s="55" t="str">
        <f>IF(L60="","",IF(L60=LookUps!E$2,LookUps!G$2,LookUps!G$3))</f>
        <v/>
      </c>
      <c r="N60" s="76"/>
      <c r="O60" s="19">
        <f>'1. Site de fabrication'!$E$7</f>
        <v>0</v>
      </c>
      <c r="P60" s="56">
        <f>'1. Site de fabrication'!$E$9</f>
        <v>0</v>
      </c>
      <c r="Q60" t="str">
        <f>IF(J60="","",VLOOKUP(J60,LookUps!$K$2:$L$32,2,FALSE))</f>
        <v/>
      </c>
    </row>
    <row r="61" spans="1:17" ht="15.75" customHeight="1">
      <c r="A61" s="45"/>
      <c r="B61" s="19" t="str">
        <f t="shared" si="0"/>
        <v/>
      </c>
      <c r="C61" s="19" t="str">
        <f t="shared" si="1"/>
        <v/>
      </c>
      <c r="D61" s="77"/>
      <c r="E61" s="77"/>
      <c r="F61" s="78"/>
      <c r="G61" s="78"/>
      <c r="H61" s="78"/>
      <c r="I61" s="78"/>
      <c r="J61" s="79"/>
      <c r="K61" s="79"/>
      <c r="L61" s="76"/>
      <c r="M61" s="55" t="str">
        <f>IF(L61="","",IF(L61=LookUps!E$2,LookUps!G$2,LookUps!G$3))</f>
        <v/>
      </c>
      <c r="N61" s="76"/>
      <c r="O61" s="19">
        <f>'1. Site de fabrication'!$E$7</f>
        <v>0</v>
      </c>
      <c r="P61" s="56">
        <f>'1. Site de fabrication'!$E$9</f>
        <v>0</v>
      </c>
      <c r="Q61" t="str">
        <f>IF(J61="","",VLOOKUP(J61,LookUps!$K$2:$L$32,2,FALSE))</f>
        <v/>
      </c>
    </row>
    <row r="62" spans="1:17" ht="15.75" customHeight="1">
      <c r="A62" s="45"/>
      <c r="B62" s="19" t="str">
        <f t="shared" si="0"/>
        <v/>
      </c>
      <c r="C62" s="19" t="str">
        <f t="shared" si="1"/>
        <v/>
      </c>
      <c r="D62" s="77"/>
      <c r="E62" s="77"/>
      <c r="F62" s="78"/>
      <c r="G62" s="78"/>
      <c r="H62" s="78"/>
      <c r="I62" s="78"/>
      <c r="J62" s="79"/>
      <c r="K62" s="79"/>
      <c r="L62" s="76"/>
      <c r="M62" s="55" t="str">
        <f>IF(L62="","",IF(L62=LookUps!E$2,LookUps!G$2,LookUps!G$3))</f>
        <v/>
      </c>
      <c r="N62" s="76"/>
      <c r="O62" s="19">
        <f>'1. Site de fabrication'!$E$7</f>
        <v>0</v>
      </c>
      <c r="P62" s="56">
        <f>'1. Site de fabrication'!$E$9</f>
        <v>0</v>
      </c>
      <c r="Q62" t="str">
        <f>IF(J62="","",VLOOKUP(J62,LookUps!$K$2:$L$32,2,FALSE))</f>
        <v/>
      </c>
    </row>
    <row r="63" spans="1:17" ht="15.75" customHeight="1">
      <c r="A63" s="45"/>
      <c r="B63" s="19" t="str">
        <f t="shared" si="0"/>
        <v/>
      </c>
      <c r="C63" s="19" t="str">
        <f t="shared" si="1"/>
        <v/>
      </c>
      <c r="D63" s="77"/>
      <c r="E63" s="77"/>
      <c r="F63" s="78"/>
      <c r="G63" s="78"/>
      <c r="H63" s="78"/>
      <c r="I63" s="78"/>
      <c r="J63" s="79"/>
      <c r="K63" s="79"/>
      <c r="L63" s="76"/>
      <c r="M63" s="55" t="str">
        <f>IF(L63="","",IF(L63=LookUps!E$2,LookUps!G$2,LookUps!G$3))</f>
        <v/>
      </c>
      <c r="N63" s="76"/>
      <c r="O63" s="19">
        <f>'1. Site de fabrication'!$E$7</f>
        <v>0</v>
      </c>
      <c r="P63" s="56">
        <f>'1. Site de fabrication'!$E$9</f>
        <v>0</v>
      </c>
      <c r="Q63" t="str">
        <f>IF(J63="","",VLOOKUP(J63,LookUps!$K$2:$L$32,2,FALSE))</f>
        <v/>
      </c>
    </row>
    <row r="64" spans="1:17" ht="15.75" customHeight="1">
      <c r="A64" s="45"/>
      <c r="B64" s="19" t="str">
        <f t="shared" si="0"/>
        <v/>
      </c>
      <c r="C64" s="19" t="str">
        <f t="shared" si="1"/>
        <v/>
      </c>
      <c r="D64" s="77"/>
      <c r="E64" s="77"/>
      <c r="F64" s="78"/>
      <c r="G64" s="78"/>
      <c r="H64" s="78"/>
      <c r="I64" s="78"/>
      <c r="J64" s="79"/>
      <c r="K64" s="79"/>
      <c r="L64" s="76"/>
      <c r="M64" s="55" t="str">
        <f>IF(L64="","",IF(L64=LookUps!E$2,LookUps!G$2,LookUps!G$3))</f>
        <v/>
      </c>
      <c r="N64" s="76"/>
      <c r="O64" s="19">
        <f>'1. Site de fabrication'!$E$7</f>
        <v>0</v>
      </c>
      <c r="P64" s="56">
        <f>'1. Site de fabrication'!$E$9</f>
        <v>0</v>
      </c>
      <c r="Q64" t="str">
        <f>IF(J64="","",VLOOKUP(J64,LookUps!$K$2:$L$32,2,FALSE))</f>
        <v/>
      </c>
    </row>
    <row r="65" spans="1:17" ht="15.75" customHeight="1">
      <c r="A65" s="45"/>
      <c r="B65" s="19" t="str">
        <f t="shared" si="0"/>
        <v/>
      </c>
      <c r="C65" s="19" t="str">
        <f t="shared" si="1"/>
        <v/>
      </c>
      <c r="D65" s="77"/>
      <c r="E65" s="77"/>
      <c r="F65" s="78"/>
      <c r="G65" s="78"/>
      <c r="H65" s="78"/>
      <c r="I65" s="78"/>
      <c r="J65" s="79"/>
      <c r="K65" s="79"/>
      <c r="L65" s="76"/>
      <c r="M65" s="55" t="str">
        <f>IF(L65="","",IF(L65=LookUps!E$2,LookUps!G$2,LookUps!G$3))</f>
        <v/>
      </c>
      <c r="N65" s="76"/>
      <c r="O65" s="19">
        <f>'1. Site de fabrication'!$E$7</f>
        <v>0</v>
      </c>
      <c r="P65" s="56">
        <f>'1. Site de fabrication'!$E$9</f>
        <v>0</v>
      </c>
      <c r="Q65" t="str">
        <f>IF(J65="","",VLOOKUP(J65,LookUps!$K$2:$L$32,2,FALSE))</f>
        <v/>
      </c>
    </row>
    <row r="66" spans="1:17" ht="15.75" customHeight="1">
      <c r="A66" s="45"/>
      <c r="B66" s="19" t="str">
        <f t="shared" si="0"/>
        <v/>
      </c>
      <c r="C66" s="19" t="str">
        <f t="shared" si="1"/>
        <v/>
      </c>
      <c r="D66" s="77"/>
      <c r="E66" s="77"/>
      <c r="F66" s="78"/>
      <c r="G66" s="78"/>
      <c r="H66" s="78"/>
      <c r="I66" s="78"/>
      <c r="J66" s="79"/>
      <c r="K66" s="79"/>
      <c r="L66" s="76"/>
      <c r="M66" s="55" t="str">
        <f>IF(L66="","",IF(L66=LookUps!E$2,LookUps!G$2,LookUps!G$3))</f>
        <v/>
      </c>
      <c r="N66" s="76"/>
      <c r="O66" s="19">
        <f>'1. Site de fabrication'!$E$7</f>
        <v>0</v>
      </c>
      <c r="P66" s="56">
        <f>'1. Site de fabrication'!$E$9</f>
        <v>0</v>
      </c>
      <c r="Q66" t="str">
        <f>IF(J66="","",VLOOKUP(J66,LookUps!$K$2:$L$32,2,FALSE))</f>
        <v/>
      </c>
    </row>
    <row r="67" spans="1:17" ht="15.75" customHeight="1">
      <c r="A67" s="45"/>
      <c r="B67" s="19" t="str">
        <f t="shared" si="0"/>
        <v/>
      </c>
      <c r="C67" s="19" t="str">
        <f t="shared" si="1"/>
        <v/>
      </c>
      <c r="D67" s="77"/>
      <c r="E67" s="77"/>
      <c r="F67" s="78"/>
      <c r="G67" s="78"/>
      <c r="H67" s="78"/>
      <c r="I67" s="78"/>
      <c r="J67" s="79"/>
      <c r="K67" s="79"/>
      <c r="L67" s="76"/>
      <c r="M67" s="55" t="str">
        <f>IF(L67="","",IF(L67=LookUps!E$2,LookUps!G$2,LookUps!G$3))</f>
        <v/>
      </c>
      <c r="N67" s="76"/>
      <c r="O67" s="19">
        <f>'1. Site de fabrication'!$E$7</f>
        <v>0</v>
      </c>
      <c r="P67" s="56">
        <f>'1. Site de fabrication'!$E$9</f>
        <v>0</v>
      </c>
      <c r="Q67" t="str">
        <f>IF(J67="","",VLOOKUP(J67,LookUps!$K$2:$L$32,2,FALSE))</f>
        <v/>
      </c>
    </row>
    <row r="68" spans="1:17" ht="15.75" customHeight="1">
      <c r="A68" s="45"/>
      <c r="B68" s="19" t="str">
        <f t="shared" si="0"/>
        <v/>
      </c>
      <c r="C68" s="19" t="str">
        <f t="shared" si="1"/>
        <v/>
      </c>
      <c r="D68" s="77"/>
      <c r="E68" s="77"/>
      <c r="F68" s="78"/>
      <c r="G68" s="78"/>
      <c r="H68" s="78"/>
      <c r="I68" s="78"/>
      <c r="J68" s="79"/>
      <c r="K68" s="79"/>
      <c r="L68" s="76"/>
      <c r="M68" s="55" t="str">
        <f>IF(L68="","",IF(L68=LookUps!E$2,LookUps!G$2,LookUps!G$3))</f>
        <v/>
      </c>
      <c r="N68" s="76"/>
      <c r="O68" s="19">
        <f>'1. Site de fabrication'!$E$7</f>
        <v>0</v>
      </c>
      <c r="P68" s="56">
        <f>'1. Site de fabrication'!$E$9</f>
        <v>0</v>
      </c>
      <c r="Q68" t="str">
        <f>IF(J68="","",VLOOKUP(J68,LookUps!$K$2:$L$32,2,FALSE))</f>
        <v/>
      </c>
    </row>
    <row r="69" spans="1:17" ht="15.75" customHeight="1">
      <c r="A69" s="45"/>
      <c r="B69" s="19" t="str">
        <f t="shared" si="0"/>
        <v/>
      </c>
      <c r="C69" s="19" t="str">
        <f t="shared" si="1"/>
        <v/>
      </c>
      <c r="D69" s="77"/>
      <c r="E69" s="77"/>
      <c r="F69" s="78"/>
      <c r="G69" s="78"/>
      <c r="H69" s="78"/>
      <c r="I69" s="78"/>
      <c r="J69" s="79"/>
      <c r="K69" s="79"/>
      <c r="L69" s="76"/>
      <c r="M69" s="55" t="str">
        <f>IF(L69="","",IF(L69=LookUps!E$2,LookUps!G$2,LookUps!G$3))</f>
        <v/>
      </c>
      <c r="N69" s="76"/>
      <c r="O69" s="19">
        <f>'1. Site de fabrication'!$E$7</f>
        <v>0</v>
      </c>
      <c r="P69" s="56">
        <f>'1. Site de fabrication'!$E$9</f>
        <v>0</v>
      </c>
      <c r="Q69" t="str">
        <f>IF(J69="","",VLOOKUP(J69,LookUps!$K$2:$L$32,2,FALSE))</f>
        <v/>
      </c>
    </row>
    <row r="70" spans="1:17" ht="15.75" customHeight="1">
      <c r="A70" s="45"/>
      <c r="B70" s="19" t="str">
        <f t="shared" si="0"/>
        <v/>
      </c>
      <c r="C70" s="19" t="str">
        <f t="shared" si="1"/>
        <v/>
      </c>
      <c r="D70" s="77"/>
      <c r="E70" s="77"/>
      <c r="F70" s="78"/>
      <c r="G70" s="78"/>
      <c r="H70" s="78"/>
      <c r="I70" s="78"/>
      <c r="J70" s="79"/>
      <c r="K70" s="79"/>
      <c r="L70" s="76"/>
      <c r="M70" s="55" t="str">
        <f>IF(L70="","",IF(L70=LookUps!E$2,LookUps!G$2,LookUps!G$3))</f>
        <v/>
      </c>
      <c r="N70" s="76"/>
      <c r="O70" s="19">
        <f>'1. Site de fabrication'!$E$7</f>
        <v>0</v>
      </c>
      <c r="P70" s="56">
        <f>'1. Site de fabrication'!$E$9</f>
        <v>0</v>
      </c>
      <c r="Q70" t="str">
        <f>IF(J70="","",VLOOKUP(J70,LookUps!$K$2:$L$32,2,FALSE))</f>
        <v/>
      </c>
    </row>
    <row r="71" spans="1:17" ht="15.75" customHeight="1">
      <c r="A71" s="45"/>
      <c r="B71" s="19" t="str">
        <f t="shared" si="0"/>
        <v/>
      </c>
      <c r="C71" s="19" t="str">
        <f t="shared" si="1"/>
        <v/>
      </c>
      <c r="D71" s="77"/>
      <c r="E71" s="77"/>
      <c r="F71" s="78"/>
      <c r="G71" s="78"/>
      <c r="H71" s="78"/>
      <c r="I71" s="78"/>
      <c r="J71" s="79"/>
      <c r="K71" s="79"/>
      <c r="L71" s="76"/>
      <c r="M71" s="55" t="str">
        <f>IF(L71="","",IF(L71=LookUps!E$2,LookUps!G$2,LookUps!G$3))</f>
        <v/>
      </c>
      <c r="N71" s="76"/>
      <c r="O71" s="19">
        <f>'1. Site de fabrication'!$E$7</f>
        <v>0</v>
      </c>
      <c r="P71" s="56">
        <f>'1. Site de fabrication'!$E$9</f>
        <v>0</v>
      </c>
      <c r="Q71" t="str">
        <f>IF(J71="","",VLOOKUP(J71,LookUps!$K$2:$L$32,2,FALSE))</f>
        <v/>
      </c>
    </row>
    <row r="72" spans="1:17" ht="15.75" customHeight="1">
      <c r="A72" s="45"/>
      <c r="B72" s="19" t="str">
        <f t="shared" si="0"/>
        <v/>
      </c>
      <c r="C72" s="19" t="str">
        <f t="shared" si="1"/>
        <v/>
      </c>
      <c r="D72" s="77"/>
      <c r="E72" s="77"/>
      <c r="F72" s="78"/>
      <c r="G72" s="78"/>
      <c r="H72" s="78"/>
      <c r="I72" s="78"/>
      <c r="J72" s="79"/>
      <c r="K72" s="79"/>
      <c r="L72" s="76"/>
      <c r="M72" s="55" t="str">
        <f>IF(L72="","",IF(L72=LookUps!E$2,LookUps!G$2,LookUps!G$3))</f>
        <v/>
      </c>
      <c r="N72" s="76"/>
      <c r="O72" s="19">
        <f>'1. Site de fabrication'!$E$7</f>
        <v>0</v>
      </c>
      <c r="P72" s="56">
        <f>'1. Site de fabrication'!$E$9</f>
        <v>0</v>
      </c>
      <c r="Q72" t="str">
        <f>IF(J72="","",VLOOKUP(J72,LookUps!$K$2:$L$32,2,FALSE))</f>
        <v/>
      </c>
    </row>
    <row r="73" spans="1:17" ht="15.75" customHeight="1">
      <c r="A73" s="45"/>
      <c r="B73" s="19" t="str">
        <f t="shared" si="0"/>
        <v/>
      </c>
      <c r="C73" s="19" t="str">
        <f t="shared" si="1"/>
        <v/>
      </c>
      <c r="D73" s="77"/>
      <c r="E73" s="77"/>
      <c r="F73" s="78"/>
      <c r="G73" s="78"/>
      <c r="H73" s="78"/>
      <c r="I73" s="78"/>
      <c r="J73" s="79"/>
      <c r="K73" s="79"/>
      <c r="L73" s="76"/>
      <c r="M73" s="55" t="str">
        <f>IF(L73="","",IF(L73=LookUps!E$2,LookUps!G$2,LookUps!G$3))</f>
        <v/>
      </c>
      <c r="N73" s="76"/>
      <c r="O73" s="19">
        <f>'1. Site de fabrication'!$E$7</f>
        <v>0</v>
      </c>
      <c r="P73" s="56">
        <f>'1. Site de fabrication'!$E$9</f>
        <v>0</v>
      </c>
      <c r="Q73" t="str">
        <f>IF(J73="","",VLOOKUP(J73,LookUps!$K$2:$L$32,2,FALSE))</f>
        <v/>
      </c>
    </row>
    <row r="74" spans="1:17" ht="15.75" customHeight="1">
      <c r="A74" s="45"/>
      <c r="B74" s="19" t="str">
        <f t="shared" ref="B74:B137" si="2">IF(D74="","",VLOOKUP(D74,Retailer,2,FALSE))</f>
        <v/>
      </c>
      <c r="C74" s="19" t="str">
        <f t="shared" ref="C74:C137" si="3">IF(B74="","",B74&amp;"_market")</f>
        <v/>
      </c>
      <c r="D74" s="77"/>
      <c r="E74" s="77"/>
      <c r="F74" s="78"/>
      <c r="G74" s="78"/>
      <c r="H74" s="78"/>
      <c r="I74" s="78"/>
      <c r="J74" s="79"/>
      <c r="K74" s="79"/>
      <c r="L74" s="76"/>
      <c r="M74" s="55" t="str">
        <f>IF(L74="","",IF(L74=LookUps!E$2,LookUps!G$2,LookUps!G$3))</f>
        <v/>
      </c>
      <c r="N74" s="76"/>
      <c r="O74" s="19">
        <f>'1. Site de fabrication'!$E$7</f>
        <v>0</v>
      </c>
      <c r="P74" s="56">
        <f>'1. Site de fabrication'!$E$9</f>
        <v>0</v>
      </c>
      <c r="Q74" t="str">
        <f>IF(J74="","",VLOOKUP(J74,LookUps!$K$2:$L$32,2,FALSE))</f>
        <v/>
      </c>
    </row>
    <row r="75" spans="1:17" ht="15.75" customHeight="1">
      <c r="A75" s="45"/>
      <c r="B75" s="19" t="str">
        <f t="shared" si="2"/>
        <v/>
      </c>
      <c r="C75" s="19" t="str">
        <f t="shared" si="3"/>
        <v/>
      </c>
      <c r="D75" s="77"/>
      <c r="E75" s="77"/>
      <c r="F75" s="78"/>
      <c r="G75" s="78"/>
      <c r="H75" s="78"/>
      <c r="I75" s="78"/>
      <c r="J75" s="79"/>
      <c r="K75" s="79"/>
      <c r="L75" s="76"/>
      <c r="M75" s="55" t="str">
        <f>IF(L75="","",IF(L75=LookUps!E$2,LookUps!G$2,LookUps!G$3))</f>
        <v/>
      </c>
      <c r="N75" s="76"/>
      <c r="O75" s="19">
        <f>'1. Site de fabrication'!$E$7</f>
        <v>0</v>
      </c>
      <c r="P75" s="56">
        <f>'1. Site de fabrication'!$E$9</f>
        <v>0</v>
      </c>
      <c r="Q75" t="str">
        <f>IF(J75="","",VLOOKUP(J75,LookUps!$K$2:$L$32,2,FALSE))</f>
        <v/>
      </c>
    </row>
    <row r="76" spans="1:17" ht="15.75" customHeight="1">
      <c r="A76" s="45"/>
      <c r="B76" s="19" t="str">
        <f t="shared" si="2"/>
        <v/>
      </c>
      <c r="C76" s="19" t="str">
        <f t="shared" si="3"/>
        <v/>
      </c>
      <c r="D76" s="77"/>
      <c r="E76" s="77"/>
      <c r="F76" s="78"/>
      <c r="G76" s="78"/>
      <c r="H76" s="78"/>
      <c r="I76" s="78"/>
      <c r="J76" s="79"/>
      <c r="K76" s="79"/>
      <c r="L76" s="76"/>
      <c r="M76" s="55" t="str">
        <f>IF(L76="","",IF(L76=LookUps!E$2,LookUps!G$2,LookUps!G$3))</f>
        <v/>
      </c>
      <c r="N76" s="76"/>
      <c r="O76" s="19">
        <f>'1. Site de fabrication'!$E$7</f>
        <v>0</v>
      </c>
      <c r="P76" s="56">
        <f>'1. Site de fabrication'!$E$9</f>
        <v>0</v>
      </c>
      <c r="Q76" t="str">
        <f>IF(J76="","",VLOOKUP(J76,LookUps!$K$2:$L$32,2,FALSE))</f>
        <v/>
      </c>
    </row>
    <row r="77" spans="1:17" ht="15.75" customHeight="1">
      <c r="A77" s="45"/>
      <c r="B77" s="19" t="str">
        <f t="shared" si="2"/>
        <v/>
      </c>
      <c r="C77" s="19" t="str">
        <f t="shared" si="3"/>
        <v/>
      </c>
      <c r="D77" s="77"/>
      <c r="E77" s="77"/>
      <c r="F77" s="78"/>
      <c r="G77" s="78"/>
      <c r="H77" s="78"/>
      <c r="I77" s="78"/>
      <c r="J77" s="79"/>
      <c r="K77" s="79"/>
      <c r="L77" s="76"/>
      <c r="M77" s="55" t="str">
        <f>IF(L77="","",IF(L77=LookUps!E$2,LookUps!G$2,LookUps!G$3))</f>
        <v/>
      </c>
      <c r="N77" s="76"/>
      <c r="O77" s="19">
        <f>'1. Site de fabrication'!$E$7</f>
        <v>0</v>
      </c>
      <c r="P77" s="56">
        <f>'1. Site de fabrication'!$E$9</f>
        <v>0</v>
      </c>
      <c r="Q77" t="str">
        <f>IF(J77="","",VLOOKUP(J77,LookUps!$K$2:$L$32,2,FALSE))</f>
        <v/>
      </c>
    </row>
    <row r="78" spans="1:17" ht="15.75" customHeight="1">
      <c r="A78" s="45"/>
      <c r="B78" s="19" t="str">
        <f t="shared" si="2"/>
        <v/>
      </c>
      <c r="C78" s="19" t="str">
        <f t="shared" si="3"/>
        <v/>
      </c>
      <c r="D78" s="77"/>
      <c r="E78" s="77"/>
      <c r="F78" s="78"/>
      <c r="G78" s="78"/>
      <c r="H78" s="78"/>
      <c r="I78" s="78"/>
      <c r="J78" s="79"/>
      <c r="K78" s="79"/>
      <c r="L78" s="76"/>
      <c r="M78" s="55" t="str">
        <f>IF(L78="","",IF(L78=LookUps!E$2,LookUps!G$2,LookUps!G$3))</f>
        <v/>
      </c>
      <c r="N78" s="76"/>
      <c r="O78" s="19">
        <f>'1. Site de fabrication'!$E$7</f>
        <v>0</v>
      </c>
      <c r="P78" s="56">
        <f>'1. Site de fabrication'!$E$9</f>
        <v>0</v>
      </c>
      <c r="Q78" t="str">
        <f>IF(J78="","",VLOOKUP(J78,LookUps!$K$2:$L$32,2,FALSE))</f>
        <v/>
      </c>
    </row>
    <row r="79" spans="1:17" ht="15.75" customHeight="1">
      <c r="A79" s="45"/>
      <c r="B79" s="19" t="str">
        <f t="shared" si="2"/>
        <v/>
      </c>
      <c r="C79" s="19" t="str">
        <f t="shared" si="3"/>
        <v/>
      </c>
      <c r="D79" s="77"/>
      <c r="E79" s="77"/>
      <c r="F79" s="78"/>
      <c r="G79" s="78"/>
      <c r="H79" s="78"/>
      <c r="I79" s="78"/>
      <c r="J79" s="79"/>
      <c r="K79" s="79"/>
      <c r="L79" s="76"/>
      <c r="M79" s="55" t="str">
        <f>IF(L79="","",IF(L79=LookUps!E$2,LookUps!G$2,LookUps!G$3))</f>
        <v/>
      </c>
      <c r="N79" s="76"/>
      <c r="O79" s="19">
        <f>'1. Site de fabrication'!$E$7</f>
        <v>0</v>
      </c>
      <c r="P79" s="56">
        <f>'1. Site de fabrication'!$E$9</f>
        <v>0</v>
      </c>
      <c r="Q79" t="str">
        <f>IF(J79="","",VLOOKUP(J79,LookUps!$K$2:$L$32,2,FALSE))</f>
        <v/>
      </c>
    </row>
    <row r="80" spans="1:17" ht="15.75" customHeight="1">
      <c r="A80" s="45"/>
      <c r="B80" s="19" t="str">
        <f t="shared" si="2"/>
        <v/>
      </c>
      <c r="C80" s="19" t="str">
        <f t="shared" si="3"/>
        <v/>
      </c>
      <c r="D80" s="77"/>
      <c r="E80" s="77"/>
      <c r="F80" s="78"/>
      <c r="G80" s="78"/>
      <c r="H80" s="78"/>
      <c r="I80" s="78"/>
      <c r="J80" s="79"/>
      <c r="K80" s="79"/>
      <c r="L80" s="76"/>
      <c r="M80" s="55" t="str">
        <f>IF(L80="","",IF(L80=LookUps!E$2,LookUps!G$2,LookUps!G$3))</f>
        <v/>
      </c>
      <c r="N80" s="76"/>
      <c r="O80" s="19">
        <f>'1. Site de fabrication'!$E$7</f>
        <v>0</v>
      </c>
      <c r="P80" s="56">
        <f>'1. Site de fabrication'!$E$9</f>
        <v>0</v>
      </c>
      <c r="Q80" t="str">
        <f>IF(J80="","",VLOOKUP(J80,LookUps!$K$2:$L$32,2,FALSE))</f>
        <v/>
      </c>
    </row>
    <row r="81" spans="1:17" ht="15.75" customHeight="1">
      <c r="A81" s="45"/>
      <c r="B81" s="19" t="str">
        <f t="shared" si="2"/>
        <v/>
      </c>
      <c r="C81" s="19" t="str">
        <f t="shared" si="3"/>
        <v/>
      </c>
      <c r="D81" s="77"/>
      <c r="E81" s="77"/>
      <c r="F81" s="78"/>
      <c r="G81" s="78"/>
      <c r="H81" s="78"/>
      <c r="I81" s="78"/>
      <c r="J81" s="79"/>
      <c r="K81" s="79"/>
      <c r="L81" s="76"/>
      <c r="M81" s="55" t="str">
        <f>IF(L81="","",IF(L81=LookUps!E$2,LookUps!G$2,LookUps!G$3))</f>
        <v/>
      </c>
      <c r="N81" s="76"/>
      <c r="O81" s="19">
        <f>'1. Site de fabrication'!$E$7</f>
        <v>0</v>
      </c>
      <c r="P81" s="56">
        <f>'1. Site de fabrication'!$E$9</f>
        <v>0</v>
      </c>
      <c r="Q81" t="str">
        <f>IF(J81="","",VLOOKUP(J81,LookUps!$K$2:$L$32,2,FALSE))</f>
        <v/>
      </c>
    </row>
    <row r="82" spans="1:17" ht="15.75" customHeight="1">
      <c r="A82" s="45"/>
      <c r="B82" s="19" t="str">
        <f t="shared" si="2"/>
        <v/>
      </c>
      <c r="C82" s="19" t="str">
        <f t="shared" si="3"/>
        <v/>
      </c>
      <c r="D82" s="77"/>
      <c r="E82" s="77"/>
      <c r="F82" s="78"/>
      <c r="G82" s="78"/>
      <c r="H82" s="78"/>
      <c r="I82" s="78"/>
      <c r="J82" s="79"/>
      <c r="K82" s="79"/>
      <c r="L82" s="76"/>
      <c r="M82" s="55" t="str">
        <f>IF(L82="","",IF(L82=LookUps!E$2,LookUps!G$2,LookUps!G$3))</f>
        <v/>
      </c>
      <c r="N82" s="76"/>
      <c r="O82" s="19">
        <f>'1. Site de fabrication'!$E$7</f>
        <v>0</v>
      </c>
      <c r="P82" s="56">
        <f>'1. Site de fabrication'!$E$9</f>
        <v>0</v>
      </c>
      <c r="Q82" t="str">
        <f>IF(J82="","",VLOOKUP(J82,LookUps!$K$2:$L$32,2,FALSE))</f>
        <v/>
      </c>
    </row>
    <row r="83" spans="1:17" ht="15.75" customHeight="1">
      <c r="A83" s="45"/>
      <c r="B83" s="19" t="str">
        <f t="shared" si="2"/>
        <v/>
      </c>
      <c r="C83" s="19" t="str">
        <f t="shared" si="3"/>
        <v/>
      </c>
      <c r="D83" s="77"/>
      <c r="E83" s="77"/>
      <c r="F83" s="78"/>
      <c r="G83" s="78"/>
      <c r="H83" s="78"/>
      <c r="I83" s="78"/>
      <c r="J83" s="79"/>
      <c r="K83" s="79"/>
      <c r="L83" s="76"/>
      <c r="M83" s="55" t="str">
        <f>IF(L83="","",IF(L83=LookUps!E$2,LookUps!G$2,LookUps!G$3))</f>
        <v/>
      </c>
      <c r="N83" s="76"/>
      <c r="O83" s="19">
        <f>'1. Site de fabrication'!$E$7</f>
        <v>0</v>
      </c>
      <c r="P83" s="56">
        <f>'1. Site de fabrication'!$E$9</f>
        <v>0</v>
      </c>
      <c r="Q83" t="str">
        <f>IF(J83="","",VLOOKUP(J83,LookUps!$K$2:$L$32,2,FALSE))</f>
        <v/>
      </c>
    </row>
    <row r="84" spans="1:17" ht="15.75" customHeight="1">
      <c r="A84" s="45"/>
      <c r="B84" s="19" t="str">
        <f t="shared" si="2"/>
        <v/>
      </c>
      <c r="C84" s="19" t="str">
        <f t="shared" si="3"/>
        <v/>
      </c>
      <c r="D84" s="77"/>
      <c r="E84" s="77"/>
      <c r="F84" s="78"/>
      <c r="G84" s="78"/>
      <c r="H84" s="78"/>
      <c r="I84" s="78"/>
      <c r="J84" s="79"/>
      <c r="K84" s="79"/>
      <c r="L84" s="76"/>
      <c r="M84" s="55" t="str">
        <f>IF(L84="","",IF(L84=LookUps!E$2,LookUps!G$2,LookUps!G$3))</f>
        <v/>
      </c>
      <c r="N84" s="76"/>
      <c r="O84" s="19">
        <f>'1. Site de fabrication'!$E$7</f>
        <v>0</v>
      </c>
      <c r="P84" s="56">
        <f>'1. Site de fabrication'!$E$9</f>
        <v>0</v>
      </c>
      <c r="Q84" t="str">
        <f>IF(J84="","",VLOOKUP(J84,LookUps!$K$2:$L$32,2,FALSE))</f>
        <v/>
      </c>
    </row>
    <row r="85" spans="1:17" ht="15.75" customHeight="1">
      <c r="A85" s="45"/>
      <c r="B85" s="19" t="str">
        <f t="shared" si="2"/>
        <v/>
      </c>
      <c r="C85" s="19" t="str">
        <f t="shared" si="3"/>
        <v/>
      </c>
      <c r="D85" s="77"/>
      <c r="E85" s="77"/>
      <c r="F85" s="78"/>
      <c r="G85" s="78"/>
      <c r="H85" s="78"/>
      <c r="I85" s="78"/>
      <c r="J85" s="79"/>
      <c r="K85" s="79"/>
      <c r="L85" s="76"/>
      <c r="M85" s="55" t="str">
        <f>IF(L85="","",IF(L85=LookUps!E$2,LookUps!G$2,LookUps!G$3))</f>
        <v/>
      </c>
      <c r="N85" s="76"/>
      <c r="O85" s="19">
        <f>'1. Site de fabrication'!$E$7</f>
        <v>0</v>
      </c>
      <c r="P85" s="56">
        <f>'1. Site de fabrication'!$E$9</f>
        <v>0</v>
      </c>
      <c r="Q85" t="str">
        <f>IF(J85="","",VLOOKUP(J85,LookUps!$K$2:$L$32,2,FALSE))</f>
        <v/>
      </c>
    </row>
    <row r="86" spans="1:17" ht="15.75" customHeight="1">
      <c r="A86" s="45"/>
      <c r="B86" s="19" t="str">
        <f t="shared" si="2"/>
        <v/>
      </c>
      <c r="C86" s="19" t="str">
        <f t="shared" si="3"/>
        <v/>
      </c>
      <c r="D86" s="77"/>
      <c r="E86" s="77"/>
      <c r="F86" s="78"/>
      <c r="G86" s="78"/>
      <c r="H86" s="78"/>
      <c r="I86" s="78"/>
      <c r="J86" s="79"/>
      <c r="K86" s="79"/>
      <c r="L86" s="76"/>
      <c r="M86" s="55" t="str">
        <f>IF(L86="","",IF(L86=LookUps!E$2,LookUps!G$2,LookUps!G$3))</f>
        <v/>
      </c>
      <c r="N86" s="76"/>
      <c r="O86" s="19">
        <f>'1. Site de fabrication'!$E$7</f>
        <v>0</v>
      </c>
      <c r="P86" s="56">
        <f>'1. Site de fabrication'!$E$9</f>
        <v>0</v>
      </c>
      <c r="Q86" t="str">
        <f>IF(J86="","",VLOOKUP(J86,LookUps!$K$2:$L$32,2,FALSE))</f>
        <v/>
      </c>
    </row>
    <row r="87" spans="1:17" ht="15.75" customHeight="1">
      <c r="A87" s="45"/>
      <c r="B87" s="19" t="str">
        <f t="shared" si="2"/>
        <v/>
      </c>
      <c r="C87" s="19" t="str">
        <f t="shared" si="3"/>
        <v/>
      </c>
      <c r="D87" s="77"/>
      <c r="E87" s="77"/>
      <c r="F87" s="78"/>
      <c r="G87" s="78"/>
      <c r="H87" s="78"/>
      <c r="I87" s="78"/>
      <c r="J87" s="79"/>
      <c r="K87" s="79"/>
      <c r="L87" s="76"/>
      <c r="M87" s="55" t="str">
        <f>IF(L87="","",IF(L87=LookUps!E$2,LookUps!G$2,LookUps!G$3))</f>
        <v/>
      </c>
      <c r="N87" s="76"/>
      <c r="O87" s="19">
        <f>'1. Site de fabrication'!$E$7</f>
        <v>0</v>
      </c>
      <c r="P87" s="56">
        <f>'1. Site de fabrication'!$E$9</f>
        <v>0</v>
      </c>
      <c r="Q87" t="str">
        <f>IF(J87="","",VLOOKUP(J87,LookUps!$K$2:$L$32,2,FALSE))</f>
        <v/>
      </c>
    </row>
    <row r="88" spans="1:17" ht="15.75" customHeight="1">
      <c r="A88" s="45"/>
      <c r="B88" s="19" t="str">
        <f t="shared" si="2"/>
        <v/>
      </c>
      <c r="C88" s="19" t="str">
        <f t="shared" si="3"/>
        <v/>
      </c>
      <c r="D88" s="77"/>
      <c r="E88" s="77"/>
      <c r="F88" s="78"/>
      <c r="G88" s="78"/>
      <c r="H88" s="78"/>
      <c r="I88" s="78"/>
      <c r="J88" s="79"/>
      <c r="K88" s="79"/>
      <c r="L88" s="76"/>
      <c r="M88" s="55" t="str">
        <f>IF(L88="","",IF(L88=LookUps!E$2,LookUps!G$2,LookUps!G$3))</f>
        <v/>
      </c>
      <c r="N88" s="76"/>
      <c r="O88" s="19">
        <f>'1. Site de fabrication'!$E$7</f>
        <v>0</v>
      </c>
      <c r="P88" s="56">
        <f>'1. Site de fabrication'!$E$9</f>
        <v>0</v>
      </c>
      <c r="Q88" t="str">
        <f>IF(J88="","",VLOOKUP(J88,LookUps!$K$2:$L$32,2,FALSE))</f>
        <v/>
      </c>
    </row>
    <row r="89" spans="1:17" ht="15.75" customHeight="1">
      <c r="A89" s="45"/>
      <c r="B89" s="19" t="str">
        <f t="shared" si="2"/>
        <v/>
      </c>
      <c r="C89" s="19" t="str">
        <f t="shared" si="3"/>
        <v/>
      </c>
      <c r="D89" s="77"/>
      <c r="E89" s="77"/>
      <c r="F89" s="78"/>
      <c r="G89" s="78"/>
      <c r="H89" s="78"/>
      <c r="I89" s="78"/>
      <c r="J89" s="79"/>
      <c r="K89" s="79"/>
      <c r="L89" s="76"/>
      <c r="M89" s="55" t="str">
        <f>IF(L89="","",IF(L89=LookUps!E$2,LookUps!G$2,LookUps!G$3))</f>
        <v/>
      </c>
      <c r="N89" s="76"/>
      <c r="O89" s="19">
        <f>'1. Site de fabrication'!$E$7</f>
        <v>0</v>
      </c>
      <c r="P89" s="56">
        <f>'1. Site de fabrication'!$E$9</f>
        <v>0</v>
      </c>
      <c r="Q89" t="str">
        <f>IF(J89="","",VLOOKUP(J89,LookUps!$K$2:$L$32,2,FALSE))</f>
        <v/>
      </c>
    </row>
    <row r="90" spans="1:17" ht="15.75" customHeight="1">
      <c r="A90" s="45"/>
      <c r="B90" s="19" t="str">
        <f t="shared" si="2"/>
        <v/>
      </c>
      <c r="C90" s="19" t="str">
        <f t="shared" si="3"/>
        <v/>
      </c>
      <c r="D90" s="77"/>
      <c r="E90" s="77"/>
      <c r="F90" s="78"/>
      <c r="G90" s="78"/>
      <c r="H90" s="78"/>
      <c r="I90" s="78"/>
      <c r="J90" s="79"/>
      <c r="K90" s="79"/>
      <c r="L90" s="76"/>
      <c r="M90" s="55" t="str">
        <f>IF(L90="","",IF(L90=LookUps!E$2,LookUps!G$2,LookUps!G$3))</f>
        <v/>
      </c>
      <c r="N90" s="76"/>
      <c r="O90" s="19">
        <f>'1. Site de fabrication'!$E$7</f>
        <v>0</v>
      </c>
      <c r="P90" s="56">
        <f>'1. Site de fabrication'!$E$9</f>
        <v>0</v>
      </c>
      <c r="Q90" t="str">
        <f>IF(J90="","",VLOOKUP(J90,LookUps!$K$2:$L$32,2,FALSE))</f>
        <v/>
      </c>
    </row>
    <row r="91" spans="1:17" ht="15.75" customHeight="1">
      <c r="A91" s="45"/>
      <c r="B91" s="19" t="str">
        <f t="shared" si="2"/>
        <v/>
      </c>
      <c r="C91" s="19" t="str">
        <f t="shared" si="3"/>
        <v/>
      </c>
      <c r="D91" s="77"/>
      <c r="E91" s="77"/>
      <c r="F91" s="78"/>
      <c r="G91" s="78"/>
      <c r="H91" s="78"/>
      <c r="I91" s="78"/>
      <c r="J91" s="79"/>
      <c r="K91" s="79"/>
      <c r="L91" s="76"/>
      <c r="M91" s="55" t="str">
        <f>IF(L91="","",IF(L91=LookUps!E$2,LookUps!G$2,LookUps!G$3))</f>
        <v/>
      </c>
      <c r="N91" s="76"/>
      <c r="O91" s="19">
        <f>'1. Site de fabrication'!$E$7</f>
        <v>0</v>
      </c>
      <c r="P91" s="56">
        <f>'1. Site de fabrication'!$E$9</f>
        <v>0</v>
      </c>
      <c r="Q91" t="str">
        <f>IF(J91="","",VLOOKUP(J91,LookUps!$K$2:$L$32,2,FALSE))</f>
        <v/>
      </c>
    </row>
    <row r="92" spans="1:17" ht="15.75" customHeight="1">
      <c r="A92" s="45"/>
      <c r="B92" s="19" t="str">
        <f t="shared" si="2"/>
        <v/>
      </c>
      <c r="C92" s="19" t="str">
        <f t="shared" si="3"/>
        <v/>
      </c>
      <c r="D92" s="77"/>
      <c r="E92" s="77"/>
      <c r="F92" s="78"/>
      <c r="G92" s="78"/>
      <c r="H92" s="78"/>
      <c r="I92" s="78"/>
      <c r="J92" s="79"/>
      <c r="K92" s="79"/>
      <c r="L92" s="76"/>
      <c r="M92" s="55" t="str">
        <f>IF(L92="","",IF(L92=LookUps!E$2,LookUps!G$2,LookUps!G$3))</f>
        <v/>
      </c>
      <c r="N92" s="76"/>
      <c r="O92" s="19">
        <f>'1. Site de fabrication'!$E$7</f>
        <v>0</v>
      </c>
      <c r="P92" s="56">
        <f>'1. Site de fabrication'!$E$9</f>
        <v>0</v>
      </c>
      <c r="Q92" t="str">
        <f>IF(J92="","",VLOOKUP(J92,LookUps!$K$2:$L$32,2,FALSE))</f>
        <v/>
      </c>
    </row>
    <row r="93" spans="1:17" ht="15.75" customHeight="1">
      <c r="A93" s="45"/>
      <c r="B93" s="19" t="str">
        <f t="shared" si="2"/>
        <v/>
      </c>
      <c r="C93" s="19" t="str">
        <f t="shared" si="3"/>
        <v/>
      </c>
      <c r="D93" s="77"/>
      <c r="E93" s="77"/>
      <c r="F93" s="78"/>
      <c r="G93" s="78"/>
      <c r="H93" s="78"/>
      <c r="I93" s="78"/>
      <c r="J93" s="79"/>
      <c r="K93" s="79"/>
      <c r="L93" s="76"/>
      <c r="M93" s="55" t="str">
        <f>IF(L93="","",IF(L93=LookUps!E$2,LookUps!G$2,LookUps!G$3))</f>
        <v/>
      </c>
      <c r="N93" s="76"/>
      <c r="O93" s="19">
        <f>'1. Site de fabrication'!$E$7</f>
        <v>0</v>
      </c>
      <c r="P93" s="56">
        <f>'1. Site de fabrication'!$E$9</f>
        <v>0</v>
      </c>
      <c r="Q93" t="str">
        <f>IF(J93="","",VLOOKUP(J93,LookUps!$K$2:$L$32,2,FALSE))</f>
        <v/>
      </c>
    </row>
    <row r="94" spans="1:17" ht="15.75" customHeight="1">
      <c r="A94" s="45"/>
      <c r="B94" s="19" t="str">
        <f t="shared" si="2"/>
        <v/>
      </c>
      <c r="C94" s="19" t="str">
        <f t="shared" si="3"/>
        <v/>
      </c>
      <c r="D94" s="77"/>
      <c r="E94" s="77"/>
      <c r="F94" s="78"/>
      <c r="G94" s="78"/>
      <c r="H94" s="78"/>
      <c r="I94" s="78"/>
      <c r="J94" s="79"/>
      <c r="K94" s="79"/>
      <c r="L94" s="76"/>
      <c r="M94" s="55" t="str">
        <f>IF(L94="","",IF(L94=LookUps!E$2,LookUps!G$2,LookUps!G$3))</f>
        <v/>
      </c>
      <c r="N94" s="76"/>
      <c r="O94" s="19">
        <f>'1. Site de fabrication'!$E$7</f>
        <v>0</v>
      </c>
      <c r="P94" s="56">
        <f>'1. Site de fabrication'!$E$9</f>
        <v>0</v>
      </c>
      <c r="Q94" t="str">
        <f>IF(J94="","",VLOOKUP(J94,LookUps!$K$2:$L$32,2,FALSE))</f>
        <v/>
      </c>
    </row>
    <row r="95" spans="1:17" ht="15.75" customHeight="1">
      <c r="A95" s="45"/>
      <c r="B95" s="19" t="str">
        <f t="shared" si="2"/>
        <v/>
      </c>
      <c r="C95" s="19" t="str">
        <f t="shared" si="3"/>
        <v/>
      </c>
      <c r="D95" s="77"/>
      <c r="E95" s="77"/>
      <c r="F95" s="78"/>
      <c r="G95" s="78"/>
      <c r="H95" s="78"/>
      <c r="I95" s="78"/>
      <c r="J95" s="79"/>
      <c r="K95" s="79"/>
      <c r="L95" s="76"/>
      <c r="M95" s="55" t="str">
        <f>IF(L95="","",IF(L95=LookUps!E$2,LookUps!G$2,LookUps!G$3))</f>
        <v/>
      </c>
      <c r="N95" s="76"/>
      <c r="O95" s="19">
        <f>'1. Site de fabrication'!$E$7</f>
        <v>0</v>
      </c>
      <c r="P95" s="56">
        <f>'1. Site de fabrication'!$E$9</f>
        <v>0</v>
      </c>
      <c r="Q95" t="str">
        <f>IF(J95="","",VLOOKUP(J95,LookUps!$K$2:$L$32,2,FALSE))</f>
        <v/>
      </c>
    </row>
    <row r="96" spans="1:17" ht="15.75" customHeight="1">
      <c r="A96" s="45"/>
      <c r="B96" s="19" t="str">
        <f t="shared" si="2"/>
        <v/>
      </c>
      <c r="C96" s="19" t="str">
        <f t="shared" si="3"/>
        <v/>
      </c>
      <c r="D96" s="77"/>
      <c r="E96" s="77"/>
      <c r="F96" s="78"/>
      <c r="G96" s="78"/>
      <c r="H96" s="78"/>
      <c r="I96" s="78"/>
      <c r="J96" s="79"/>
      <c r="K96" s="79"/>
      <c r="L96" s="76"/>
      <c r="M96" s="55" t="str">
        <f>IF(L96="","",IF(L96=LookUps!E$2,LookUps!G$2,LookUps!G$3))</f>
        <v/>
      </c>
      <c r="N96" s="76"/>
      <c r="O96" s="19">
        <f>'1. Site de fabrication'!$E$7</f>
        <v>0</v>
      </c>
      <c r="P96" s="56">
        <f>'1. Site de fabrication'!$E$9</f>
        <v>0</v>
      </c>
      <c r="Q96" t="str">
        <f>IF(J96="","",VLOOKUP(J96,LookUps!$K$2:$L$32,2,FALSE))</f>
        <v/>
      </c>
    </row>
    <row r="97" spans="1:17" ht="15.75" customHeight="1">
      <c r="A97" s="45"/>
      <c r="B97" s="19" t="str">
        <f t="shared" si="2"/>
        <v/>
      </c>
      <c r="C97" s="19" t="str">
        <f t="shared" si="3"/>
        <v/>
      </c>
      <c r="D97" s="77"/>
      <c r="E97" s="77"/>
      <c r="F97" s="78"/>
      <c r="G97" s="78"/>
      <c r="H97" s="78"/>
      <c r="I97" s="78"/>
      <c r="J97" s="79"/>
      <c r="K97" s="79"/>
      <c r="L97" s="76"/>
      <c r="M97" s="55" t="str">
        <f>IF(L97="","",IF(L97=LookUps!E$2,LookUps!G$2,LookUps!G$3))</f>
        <v/>
      </c>
      <c r="N97" s="76"/>
      <c r="O97" s="19">
        <f>'1. Site de fabrication'!$E$7</f>
        <v>0</v>
      </c>
      <c r="P97" s="56">
        <f>'1. Site de fabrication'!$E$9</f>
        <v>0</v>
      </c>
      <c r="Q97" t="str">
        <f>IF(J97="","",VLOOKUP(J97,LookUps!$K$2:$L$32,2,FALSE))</f>
        <v/>
      </c>
    </row>
    <row r="98" spans="1:17" ht="15.75" customHeight="1">
      <c r="A98" s="45"/>
      <c r="B98" s="19" t="str">
        <f t="shared" si="2"/>
        <v/>
      </c>
      <c r="C98" s="19" t="str">
        <f t="shared" si="3"/>
        <v/>
      </c>
      <c r="D98" s="77"/>
      <c r="E98" s="77"/>
      <c r="F98" s="78"/>
      <c r="G98" s="78"/>
      <c r="H98" s="78"/>
      <c r="I98" s="78"/>
      <c r="J98" s="79"/>
      <c r="K98" s="79"/>
      <c r="L98" s="76"/>
      <c r="M98" s="55" t="str">
        <f>IF(L98="","",IF(L98=LookUps!E$2,LookUps!G$2,LookUps!G$3))</f>
        <v/>
      </c>
      <c r="N98" s="76"/>
      <c r="O98" s="19">
        <f>'1. Site de fabrication'!$E$7</f>
        <v>0</v>
      </c>
      <c r="P98" s="56">
        <f>'1. Site de fabrication'!$E$9</f>
        <v>0</v>
      </c>
      <c r="Q98" t="str">
        <f>IF(J98="","",VLOOKUP(J98,LookUps!$K$2:$L$32,2,FALSE))</f>
        <v/>
      </c>
    </row>
    <row r="99" spans="1:17" ht="15.75" customHeight="1">
      <c r="A99" s="45"/>
      <c r="B99" s="19" t="str">
        <f t="shared" si="2"/>
        <v/>
      </c>
      <c r="C99" s="19" t="str">
        <f t="shared" si="3"/>
        <v/>
      </c>
      <c r="D99" s="77"/>
      <c r="E99" s="77"/>
      <c r="F99" s="78"/>
      <c r="G99" s="78"/>
      <c r="H99" s="78"/>
      <c r="I99" s="78"/>
      <c r="J99" s="79"/>
      <c r="K99" s="79"/>
      <c r="L99" s="76"/>
      <c r="M99" s="55" t="str">
        <f>IF(L99="","",IF(L99=LookUps!E$2,LookUps!G$2,LookUps!G$3))</f>
        <v/>
      </c>
      <c r="N99" s="76"/>
      <c r="O99" s="19">
        <f>'1. Site de fabrication'!$E$7</f>
        <v>0</v>
      </c>
      <c r="P99" s="56">
        <f>'1. Site de fabrication'!$E$9</f>
        <v>0</v>
      </c>
      <c r="Q99" t="str">
        <f>IF(J99="","",VLOOKUP(J99,LookUps!$K$2:$L$32,2,FALSE))</f>
        <v/>
      </c>
    </row>
    <row r="100" spans="1:17" ht="15.75" customHeight="1">
      <c r="A100" s="45"/>
      <c r="B100" s="19" t="str">
        <f t="shared" si="2"/>
        <v/>
      </c>
      <c r="C100" s="19" t="str">
        <f t="shared" si="3"/>
        <v/>
      </c>
      <c r="D100" s="77"/>
      <c r="E100" s="77"/>
      <c r="F100" s="78"/>
      <c r="G100" s="78"/>
      <c r="H100" s="78"/>
      <c r="I100" s="78"/>
      <c r="J100" s="79"/>
      <c r="K100" s="79"/>
      <c r="L100" s="76"/>
      <c r="M100" s="55" t="str">
        <f>IF(L100="","",IF(L100=LookUps!E$2,LookUps!G$2,LookUps!G$3))</f>
        <v/>
      </c>
      <c r="N100" s="76"/>
      <c r="O100" s="19">
        <f>'1. Site de fabrication'!$E$7</f>
        <v>0</v>
      </c>
      <c r="P100" s="56">
        <f>'1. Site de fabrication'!$E$9</f>
        <v>0</v>
      </c>
      <c r="Q100" t="str">
        <f>IF(J100="","",VLOOKUP(J100,LookUps!$K$2:$L$32,2,FALSE))</f>
        <v/>
      </c>
    </row>
    <row r="101" spans="1:17" ht="15.75" customHeight="1">
      <c r="A101" s="45"/>
      <c r="B101" s="19" t="str">
        <f t="shared" si="2"/>
        <v/>
      </c>
      <c r="C101" s="19" t="str">
        <f t="shared" si="3"/>
        <v/>
      </c>
      <c r="D101" s="77"/>
      <c r="E101" s="77"/>
      <c r="F101" s="78"/>
      <c r="G101" s="78"/>
      <c r="H101" s="78"/>
      <c r="I101" s="78"/>
      <c r="J101" s="79"/>
      <c r="K101" s="79"/>
      <c r="L101" s="76"/>
      <c r="M101" s="55" t="str">
        <f>IF(L101="","",IF(L101=LookUps!E$2,LookUps!G$2,LookUps!G$3))</f>
        <v/>
      </c>
      <c r="N101" s="76"/>
      <c r="O101" s="19">
        <f>'1. Site de fabrication'!$E$7</f>
        <v>0</v>
      </c>
      <c r="P101" s="56">
        <f>'1. Site de fabrication'!$E$9</f>
        <v>0</v>
      </c>
      <c r="Q101" t="str">
        <f>IF(J101="","",VLOOKUP(J101,LookUps!$K$2:$L$32,2,FALSE))</f>
        <v/>
      </c>
    </row>
    <row r="102" spans="1:17" ht="15.75" customHeight="1">
      <c r="A102" s="45"/>
      <c r="B102" s="19" t="str">
        <f t="shared" si="2"/>
        <v/>
      </c>
      <c r="C102" s="19" t="str">
        <f t="shared" si="3"/>
        <v/>
      </c>
      <c r="D102" s="77"/>
      <c r="E102" s="77"/>
      <c r="F102" s="78"/>
      <c r="G102" s="78"/>
      <c r="H102" s="78"/>
      <c r="I102" s="78"/>
      <c r="J102" s="79"/>
      <c r="K102" s="79"/>
      <c r="L102" s="76"/>
      <c r="M102" s="55" t="str">
        <f>IF(L102="","",IF(L102=LookUps!E$2,LookUps!G$2,LookUps!G$3))</f>
        <v/>
      </c>
      <c r="N102" s="76"/>
      <c r="O102" s="19">
        <f>'1. Site de fabrication'!$E$7</f>
        <v>0</v>
      </c>
      <c r="P102" s="56">
        <f>'1. Site de fabrication'!$E$9</f>
        <v>0</v>
      </c>
      <c r="Q102" t="str">
        <f>IF(J102="","",VLOOKUP(J102,LookUps!$K$2:$L$32,2,FALSE))</f>
        <v/>
      </c>
    </row>
    <row r="103" spans="1:17" ht="15.75" customHeight="1">
      <c r="A103" s="45"/>
      <c r="B103" s="19" t="str">
        <f t="shared" si="2"/>
        <v/>
      </c>
      <c r="C103" s="19" t="str">
        <f t="shared" si="3"/>
        <v/>
      </c>
      <c r="D103" s="77"/>
      <c r="E103" s="77"/>
      <c r="F103" s="78"/>
      <c r="G103" s="78"/>
      <c r="H103" s="78"/>
      <c r="I103" s="78"/>
      <c r="J103" s="79"/>
      <c r="K103" s="79"/>
      <c r="L103" s="76"/>
      <c r="M103" s="55" t="str">
        <f>IF(L103="","",IF(L103=LookUps!E$2,LookUps!G$2,LookUps!G$3))</f>
        <v/>
      </c>
      <c r="N103" s="76"/>
      <c r="O103" s="19">
        <f>'1. Site de fabrication'!$E$7</f>
        <v>0</v>
      </c>
      <c r="P103" s="56">
        <f>'1. Site de fabrication'!$E$9</f>
        <v>0</v>
      </c>
      <c r="Q103" t="str">
        <f>IF(J103="","",VLOOKUP(J103,LookUps!$K$2:$L$32,2,FALSE))</f>
        <v/>
      </c>
    </row>
    <row r="104" spans="1:17" ht="15.75" customHeight="1">
      <c r="A104" s="45"/>
      <c r="B104" s="19" t="str">
        <f t="shared" si="2"/>
        <v/>
      </c>
      <c r="C104" s="19" t="str">
        <f t="shared" si="3"/>
        <v/>
      </c>
      <c r="D104" s="77"/>
      <c r="E104" s="77"/>
      <c r="F104" s="78"/>
      <c r="G104" s="78"/>
      <c r="H104" s="78"/>
      <c r="I104" s="78"/>
      <c r="J104" s="79"/>
      <c r="K104" s="79"/>
      <c r="L104" s="76"/>
      <c r="M104" s="55" t="str">
        <f>IF(L104="","",IF(L104=LookUps!E$2,LookUps!G$2,LookUps!G$3))</f>
        <v/>
      </c>
      <c r="N104" s="76"/>
      <c r="O104" s="19">
        <f>'1. Site de fabrication'!$E$7</f>
        <v>0</v>
      </c>
      <c r="P104" s="56">
        <f>'1. Site de fabrication'!$E$9</f>
        <v>0</v>
      </c>
      <c r="Q104" t="str">
        <f>IF(J104="","",VLOOKUP(J104,LookUps!$K$2:$L$32,2,FALSE))</f>
        <v/>
      </c>
    </row>
    <row r="105" spans="1:17" ht="15.75" customHeight="1">
      <c r="A105" s="45"/>
      <c r="B105" s="19" t="str">
        <f t="shared" si="2"/>
        <v/>
      </c>
      <c r="C105" s="19" t="str">
        <f t="shared" si="3"/>
        <v/>
      </c>
      <c r="D105" s="77"/>
      <c r="E105" s="77"/>
      <c r="F105" s="78"/>
      <c r="G105" s="78"/>
      <c r="H105" s="78"/>
      <c r="I105" s="78"/>
      <c r="J105" s="79"/>
      <c r="K105" s="79"/>
      <c r="L105" s="76"/>
      <c r="M105" s="55" t="str">
        <f>IF(L105="","",IF(L105=LookUps!E$2,LookUps!G$2,LookUps!G$3))</f>
        <v/>
      </c>
      <c r="N105" s="76"/>
      <c r="O105" s="19">
        <f>'1. Site de fabrication'!$E$7</f>
        <v>0</v>
      </c>
      <c r="P105" s="56">
        <f>'1. Site de fabrication'!$E$9</f>
        <v>0</v>
      </c>
      <c r="Q105" t="str">
        <f>IF(J105="","",VLOOKUP(J105,LookUps!$K$2:$L$32,2,FALSE))</f>
        <v/>
      </c>
    </row>
    <row r="106" spans="1:17" ht="15.75" customHeight="1">
      <c r="A106" s="45"/>
      <c r="B106" s="19" t="str">
        <f t="shared" si="2"/>
        <v/>
      </c>
      <c r="C106" s="19" t="str">
        <f t="shared" si="3"/>
        <v/>
      </c>
      <c r="D106" s="77"/>
      <c r="E106" s="77"/>
      <c r="F106" s="78"/>
      <c r="G106" s="78"/>
      <c r="H106" s="78"/>
      <c r="I106" s="78"/>
      <c r="J106" s="79"/>
      <c r="K106" s="79"/>
      <c r="L106" s="76"/>
      <c r="M106" s="55" t="str">
        <f>IF(L106="","",IF(L106=LookUps!E$2,LookUps!G$2,LookUps!G$3))</f>
        <v/>
      </c>
      <c r="N106" s="76"/>
      <c r="O106" s="19">
        <f>'1. Site de fabrication'!$E$7</f>
        <v>0</v>
      </c>
      <c r="P106" s="56">
        <f>'1. Site de fabrication'!$E$9</f>
        <v>0</v>
      </c>
      <c r="Q106" t="str">
        <f>IF(J106="","",VLOOKUP(J106,LookUps!$K$2:$L$32,2,FALSE))</f>
        <v/>
      </c>
    </row>
    <row r="107" spans="1:17" ht="15.75" customHeight="1">
      <c r="A107" s="45"/>
      <c r="B107" s="19" t="str">
        <f t="shared" si="2"/>
        <v/>
      </c>
      <c r="C107" s="19" t="str">
        <f t="shared" si="3"/>
        <v/>
      </c>
      <c r="D107" s="77"/>
      <c r="E107" s="77"/>
      <c r="F107" s="78"/>
      <c r="G107" s="78"/>
      <c r="H107" s="78"/>
      <c r="I107" s="78"/>
      <c r="J107" s="79"/>
      <c r="K107" s="79"/>
      <c r="L107" s="76"/>
      <c r="M107" s="55" t="str">
        <f>IF(L107="","",IF(L107=LookUps!E$2,LookUps!G$2,LookUps!G$3))</f>
        <v/>
      </c>
      <c r="N107" s="76"/>
      <c r="O107" s="19">
        <f>'1. Site de fabrication'!$E$7</f>
        <v>0</v>
      </c>
      <c r="P107" s="56">
        <f>'1. Site de fabrication'!$E$9</f>
        <v>0</v>
      </c>
      <c r="Q107" t="str">
        <f>IF(J107="","",VLOOKUP(J107,LookUps!$K$2:$L$32,2,FALSE))</f>
        <v/>
      </c>
    </row>
    <row r="108" spans="1:17" ht="15.75" customHeight="1">
      <c r="A108" s="45"/>
      <c r="B108" s="19" t="str">
        <f t="shared" si="2"/>
        <v/>
      </c>
      <c r="C108" s="19" t="str">
        <f t="shared" si="3"/>
        <v/>
      </c>
      <c r="D108" s="77"/>
      <c r="E108" s="77"/>
      <c r="F108" s="78"/>
      <c r="G108" s="78"/>
      <c r="H108" s="78"/>
      <c r="I108" s="78"/>
      <c r="J108" s="79"/>
      <c r="K108" s="79"/>
      <c r="L108" s="76"/>
      <c r="M108" s="55" t="str">
        <f>IF(L108="","",IF(L108=LookUps!E$2,LookUps!G$2,LookUps!G$3))</f>
        <v/>
      </c>
      <c r="N108" s="76"/>
      <c r="O108" s="19">
        <f>'1. Site de fabrication'!$E$7</f>
        <v>0</v>
      </c>
      <c r="P108" s="56">
        <f>'1. Site de fabrication'!$E$9</f>
        <v>0</v>
      </c>
      <c r="Q108" t="str">
        <f>IF(J108="","",VLOOKUP(J108,LookUps!$K$2:$L$32,2,FALSE))</f>
        <v/>
      </c>
    </row>
    <row r="109" spans="1:17" ht="15.75" customHeight="1">
      <c r="A109" s="45"/>
      <c r="B109" s="19" t="str">
        <f t="shared" si="2"/>
        <v/>
      </c>
      <c r="C109" s="19" t="str">
        <f t="shared" si="3"/>
        <v/>
      </c>
      <c r="D109" s="77"/>
      <c r="E109" s="77"/>
      <c r="F109" s="78"/>
      <c r="G109" s="78"/>
      <c r="H109" s="78"/>
      <c r="I109" s="78"/>
      <c r="J109" s="79"/>
      <c r="K109" s="79"/>
      <c r="L109" s="76"/>
      <c r="M109" s="55" t="str">
        <f>IF(L109="","",IF(L109=LookUps!E$2,LookUps!G$2,LookUps!G$3))</f>
        <v/>
      </c>
      <c r="N109" s="76"/>
      <c r="O109" s="19">
        <f>'1. Site de fabrication'!$E$7</f>
        <v>0</v>
      </c>
      <c r="P109" s="56">
        <f>'1. Site de fabrication'!$E$9</f>
        <v>0</v>
      </c>
      <c r="Q109" t="str">
        <f>IF(J109="","",VLOOKUP(J109,LookUps!$K$2:$L$32,2,FALSE))</f>
        <v/>
      </c>
    </row>
    <row r="110" spans="1:17" ht="15.75" customHeight="1">
      <c r="A110" s="45"/>
      <c r="B110" s="19" t="str">
        <f t="shared" si="2"/>
        <v/>
      </c>
      <c r="C110" s="19" t="str">
        <f t="shared" si="3"/>
        <v/>
      </c>
      <c r="D110" s="77"/>
      <c r="E110" s="77"/>
      <c r="F110" s="78"/>
      <c r="G110" s="78"/>
      <c r="H110" s="78"/>
      <c r="I110" s="78"/>
      <c r="J110" s="79"/>
      <c r="K110" s="79"/>
      <c r="L110" s="76"/>
      <c r="M110" s="55" t="str">
        <f>IF(L110="","",IF(L110=LookUps!E$2,LookUps!G$2,LookUps!G$3))</f>
        <v/>
      </c>
      <c r="N110" s="76"/>
      <c r="O110" s="19">
        <f>'1. Site de fabrication'!$E$7</f>
        <v>0</v>
      </c>
      <c r="P110" s="56">
        <f>'1. Site de fabrication'!$E$9</f>
        <v>0</v>
      </c>
      <c r="Q110" t="str">
        <f>IF(J110="","",VLOOKUP(J110,LookUps!$K$2:$L$32,2,FALSE))</f>
        <v/>
      </c>
    </row>
    <row r="111" spans="1:17" ht="15.75" customHeight="1">
      <c r="A111" s="45"/>
      <c r="B111" s="19" t="str">
        <f t="shared" si="2"/>
        <v/>
      </c>
      <c r="C111" s="19" t="str">
        <f t="shared" si="3"/>
        <v/>
      </c>
      <c r="D111" s="77"/>
      <c r="E111" s="77"/>
      <c r="F111" s="78"/>
      <c r="G111" s="78"/>
      <c r="H111" s="78"/>
      <c r="I111" s="78"/>
      <c r="J111" s="79"/>
      <c r="K111" s="79"/>
      <c r="L111" s="76"/>
      <c r="M111" s="55" t="str">
        <f>IF(L111="","",IF(L111=LookUps!E$2,LookUps!G$2,LookUps!G$3))</f>
        <v/>
      </c>
      <c r="N111" s="76"/>
      <c r="O111" s="19">
        <f>'1. Site de fabrication'!$E$7</f>
        <v>0</v>
      </c>
      <c r="P111" s="56">
        <f>'1. Site de fabrication'!$E$9</f>
        <v>0</v>
      </c>
      <c r="Q111" t="str">
        <f>IF(J111="","",VLOOKUP(J111,LookUps!$K$2:$L$32,2,FALSE))</f>
        <v/>
      </c>
    </row>
    <row r="112" spans="1:17" ht="15.75" customHeight="1">
      <c r="A112" s="45"/>
      <c r="B112" s="19" t="str">
        <f t="shared" si="2"/>
        <v/>
      </c>
      <c r="C112" s="19" t="str">
        <f t="shared" si="3"/>
        <v/>
      </c>
      <c r="D112" s="77"/>
      <c r="E112" s="77"/>
      <c r="F112" s="78"/>
      <c r="G112" s="78"/>
      <c r="H112" s="78"/>
      <c r="I112" s="78"/>
      <c r="J112" s="79"/>
      <c r="K112" s="79"/>
      <c r="L112" s="76"/>
      <c r="M112" s="55" t="str">
        <f>IF(L112="","",IF(L112=LookUps!E$2,LookUps!G$2,LookUps!G$3))</f>
        <v/>
      </c>
      <c r="N112" s="76"/>
      <c r="O112" s="19">
        <f>'1. Site de fabrication'!$E$7</f>
        <v>0</v>
      </c>
      <c r="P112" s="56">
        <f>'1. Site de fabrication'!$E$9</f>
        <v>0</v>
      </c>
      <c r="Q112" t="str">
        <f>IF(J112="","",VLOOKUP(J112,LookUps!$K$2:$L$32,2,FALSE))</f>
        <v/>
      </c>
    </row>
    <row r="113" spans="1:17" ht="15.75" customHeight="1">
      <c r="A113" s="45"/>
      <c r="B113" s="19" t="str">
        <f t="shared" si="2"/>
        <v/>
      </c>
      <c r="C113" s="19" t="str">
        <f t="shared" si="3"/>
        <v/>
      </c>
      <c r="D113" s="77"/>
      <c r="E113" s="77"/>
      <c r="F113" s="78"/>
      <c r="G113" s="78"/>
      <c r="H113" s="78"/>
      <c r="I113" s="78"/>
      <c r="J113" s="79"/>
      <c r="K113" s="79"/>
      <c r="L113" s="76"/>
      <c r="M113" s="55" t="str">
        <f>IF(L113="","",IF(L113=LookUps!E$2,LookUps!G$2,LookUps!G$3))</f>
        <v/>
      </c>
      <c r="N113" s="76"/>
      <c r="O113" s="19">
        <f>'1. Site de fabrication'!$E$7</f>
        <v>0</v>
      </c>
      <c r="P113" s="56">
        <f>'1. Site de fabrication'!$E$9</f>
        <v>0</v>
      </c>
      <c r="Q113" t="str">
        <f>IF(J113="","",VLOOKUP(J113,LookUps!$K$2:$L$32,2,FALSE))</f>
        <v/>
      </c>
    </row>
    <row r="114" spans="1:17" ht="15.75" customHeight="1">
      <c r="A114" s="45"/>
      <c r="B114" s="19" t="str">
        <f t="shared" si="2"/>
        <v/>
      </c>
      <c r="C114" s="19" t="str">
        <f t="shared" si="3"/>
        <v/>
      </c>
      <c r="D114" s="77"/>
      <c r="E114" s="77"/>
      <c r="F114" s="78"/>
      <c r="G114" s="78"/>
      <c r="H114" s="78"/>
      <c r="I114" s="78"/>
      <c r="J114" s="79"/>
      <c r="K114" s="79"/>
      <c r="L114" s="76"/>
      <c r="M114" s="55" t="str">
        <f>IF(L114="","",IF(L114=LookUps!E$2,LookUps!G$2,LookUps!G$3))</f>
        <v/>
      </c>
      <c r="N114" s="76"/>
      <c r="O114" s="19">
        <f>'1. Site de fabrication'!$E$7</f>
        <v>0</v>
      </c>
      <c r="P114" s="56">
        <f>'1. Site de fabrication'!$E$9</f>
        <v>0</v>
      </c>
      <c r="Q114" t="str">
        <f>IF(J114="","",VLOOKUP(J114,LookUps!$K$2:$L$32,2,FALSE))</f>
        <v/>
      </c>
    </row>
    <row r="115" spans="1:17" ht="15.75" customHeight="1">
      <c r="A115" s="45"/>
      <c r="B115" s="19" t="str">
        <f t="shared" si="2"/>
        <v/>
      </c>
      <c r="C115" s="19" t="str">
        <f t="shared" si="3"/>
        <v/>
      </c>
      <c r="D115" s="77"/>
      <c r="E115" s="77"/>
      <c r="F115" s="78"/>
      <c r="G115" s="78"/>
      <c r="H115" s="78"/>
      <c r="I115" s="78"/>
      <c r="J115" s="79"/>
      <c r="K115" s="79"/>
      <c r="L115" s="76"/>
      <c r="M115" s="55" t="str">
        <f>IF(L115="","",IF(L115=LookUps!E$2,LookUps!G$2,LookUps!G$3))</f>
        <v/>
      </c>
      <c r="N115" s="76"/>
      <c r="O115" s="19">
        <f>'1. Site de fabrication'!$E$7</f>
        <v>0</v>
      </c>
      <c r="P115" s="56">
        <f>'1. Site de fabrication'!$E$9</f>
        <v>0</v>
      </c>
      <c r="Q115" t="str">
        <f>IF(J115="","",VLOOKUP(J115,LookUps!$K$2:$L$32,2,FALSE))</f>
        <v/>
      </c>
    </row>
    <row r="116" spans="1:17" ht="15.75" customHeight="1">
      <c r="A116" s="45"/>
      <c r="B116" s="19" t="str">
        <f t="shared" si="2"/>
        <v/>
      </c>
      <c r="C116" s="19" t="str">
        <f t="shared" si="3"/>
        <v/>
      </c>
      <c r="D116" s="77"/>
      <c r="E116" s="77"/>
      <c r="F116" s="78"/>
      <c r="G116" s="78"/>
      <c r="H116" s="78"/>
      <c r="I116" s="78"/>
      <c r="J116" s="79"/>
      <c r="K116" s="79"/>
      <c r="L116" s="76"/>
      <c r="M116" s="55" t="str">
        <f>IF(L116="","",IF(L116=LookUps!E$2,LookUps!G$2,LookUps!G$3))</f>
        <v/>
      </c>
      <c r="N116" s="76"/>
      <c r="O116" s="19">
        <f>'1. Site de fabrication'!$E$7</f>
        <v>0</v>
      </c>
      <c r="P116" s="56">
        <f>'1. Site de fabrication'!$E$9</f>
        <v>0</v>
      </c>
      <c r="Q116" t="str">
        <f>IF(J116="","",VLOOKUP(J116,LookUps!$K$2:$L$32,2,FALSE))</f>
        <v/>
      </c>
    </row>
    <row r="117" spans="1:17" ht="15.75" customHeight="1">
      <c r="A117" s="45"/>
      <c r="B117" s="19" t="str">
        <f t="shared" si="2"/>
        <v/>
      </c>
      <c r="C117" s="19" t="str">
        <f t="shared" si="3"/>
        <v/>
      </c>
      <c r="D117" s="77"/>
      <c r="E117" s="77"/>
      <c r="F117" s="78"/>
      <c r="G117" s="78"/>
      <c r="H117" s="78"/>
      <c r="I117" s="78"/>
      <c r="J117" s="79"/>
      <c r="K117" s="79"/>
      <c r="L117" s="76"/>
      <c r="M117" s="55" t="str">
        <f>IF(L117="","",IF(L117=LookUps!E$2,LookUps!G$2,LookUps!G$3))</f>
        <v/>
      </c>
      <c r="N117" s="76"/>
      <c r="O117" s="19">
        <f>'1. Site de fabrication'!$E$7</f>
        <v>0</v>
      </c>
      <c r="P117" s="56">
        <f>'1. Site de fabrication'!$E$9</f>
        <v>0</v>
      </c>
      <c r="Q117" t="str">
        <f>IF(J117="","",VLOOKUP(J117,LookUps!$K$2:$L$32,2,FALSE))</f>
        <v/>
      </c>
    </row>
    <row r="118" spans="1:17" ht="15.75" customHeight="1">
      <c r="A118" s="45"/>
      <c r="B118" s="19" t="str">
        <f t="shared" si="2"/>
        <v/>
      </c>
      <c r="C118" s="19" t="str">
        <f t="shared" si="3"/>
        <v/>
      </c>
      <c r="D118" s="77"/>
      <c r="E118" s="77"/>
      <c r="F118" s="78"/>
      <c r="G118" s="78"/>
      <c r="H118" s="78"/>
      <c r="I118" s="78"/>
      <c r="J118" s="79"/>
      <c r="K118" s="79"/>
      <c r="L118" s="76"/>
      <c r="M118" s="55" t="str">
        <f>IF(L118="","",IF(L118=LookUps!E$2,LookUps!G$2,LookUps!G$3))</f>
        <v/>
      </c>
      <c r="N118" s="76"/>
      <c r="O118" s="19">
        <f>'1. Site de fabrication'!$E$7</f>
        <v>0</v>
      </c>
      <c r="P118" s="56">
        <f>'1. Site de fabrication'!$E$9</f>
        <v>0</v>
      </c>
      <c r="Q118" t="str">
        <f>IF(J118="","",VLOOKUP(J118,LookUps!$K$2:$L$32,2,FALSE))</f>
        <v/>
      </c>
    </row>
    <row r="119" spans="1:17" ht="15.75" customHeight="1">
      <c r="A119" s="45"/>
      <c r="B119" s="19" t="str">
        <f t="shared" si="2"/>
        <v/>
      </c>
      <c r="C119" s="19" t="str">
        <f t="shared" si="3"/>
        <v/>
      </c>
      <c r="D119" s="77"/>
      <c r="E119" s="77"/>
      <c r="F119" s="78"/>
      <c r="G119" s="78"/>
      <c r="H119" s="78"/>
      <c r="I119" s="78"/>
      <c r="J119" s="79"/>
      <c r="K119" s="79"/>
      <c r="L119" s="76"/>
      <c r="M119" s="55" t="str">
        <f>IF(L119="","",IF(L119=LookUps!E$2,LookUps!G$2,LookUps!G$3))</f>
        <v/>
      </c>
      <c r="N119" s="76"/>
      <c r="O119" s="19">
        <f>'1. Site de fabrication'!$E$7</f>
        <v>0</v>
      </c>
      <c r="P119" s="56">
        <f>'1. Site de fabrication'!$E$9</f>
        <v>0</v>
      </c>
      <c r="Q119" t="str">
        <f>IF(J119="","",VLOOKUP(J119,LookUps!$K$2:$L$32,2,FALSE))</f>
        <v/>
      </c>
    </row>
    <row r="120" spans="1:17" ht="15.75" customHeight="1">
      <c r="A120" s="45"/>
      <c r="B120" s="19" t="str">
        <f t="shared" si="2"/>
        <v/>
      </c>
      <c r="C120" s="19" t="str">
        <f t="shared" si="3"/>
        <v/>
      </c>
      <c r="D120" s="77"/>
      <c r="E120" s="77"/>
      <c r="F120" s="78"/>
      <c r="G120" s="78"/>
      <c r="H120" s="78"/>
      <c r="I120" s="78"/>
      <c r="J120" s="79"/>
      <c r="K120" s="79"/>
      <c r="L120" s="76"/>
      <c r="M120" s="55" t="str">
        <f>IF(L120="","",IF(L120=LookUps!E$2,LookUps!G$2,LookUps!G$3))</f>
        <v/>
      </c>
      <c r="N120" s="76"/>
      <c r="O120" s="19">
        <f>'1. Site de fabrication'!$E$7</f>
        <v>0</v>
      </c>
      <c r="P120" s="56">
        <f>'1. Site de fabrication'!$E$9</f>
        <v>0</v>
      </c>
      <c r="Q120" t="str">
        <f>IF(J120="","",VLOOKUP(J120,LookUps!$K$2:$L$32,2,FALSE))</f>
        <v/>
      </c>
    </row>
    <row r="121" spans="1:17" ht="15.75" customHeight="1">
      <c r="A121" s="45"/>
      <c r="B121" s="19" t="str">
        <f t="shared" si="2"/>
        <v/>
      </c>
      <c r="C121" s="19" t="str">
        <f t="shared" si="3"/>
        <v/>
      </c>
      <c r="D121" s="77"/>
      <c r="E121" s="77"/>
      <c r="F121" s="78"/>
      <c r="G121" s="78"/>
      <c r="H121" s="78"/>
      <c r="I121" s="78"/>
      <c r="J121" s="79"/>
      <c r="K121" s="79"/>
      <c r="L121" s="76"/>
      <c r="M121" s="55" t="str">
        <f>IF(L121="","",IF(L121=LookUps!E$2,LookUps!G$2,LookUps!G$3))</f>
        <v/>
      </c>
      <c r="N121" s="76"/>
      <c r="O121" s="19">
        <f>'1. Site de fabrication'!$E$7</f>
        <v>0</v>
      </c>
      <c r="P121" s="56">
        <f>'1. Site de fabrication'!$E$9</f>
        <v>0</v>
      </c>
      <c r="Q121" t="str">
        <f>IF(J121="","",VLOOKUP(J121,LookUps!$K$2:$L$32,2,FALSE))</f>
        <v/>
      </c>
    </row>
    <row r="122" spans="1:17" ht="15.75" customHeight="1">
      <c r="A122" s="45"/>
      <c r="B122" s="19" t="str">
        <f t="shared" si="2"/>
        <v/>
      </c>
      <c r="C122" s="19" t="str">
        <f t="shared" si="3"/>
        <v/>
      </c>
      <c r="D122" s="77"/>
      <c r="E122" s="77"/>
      <c r="F122" s="78"/>
      <c r="G122" s="78"/>
      <c r="H122" s="78"/>
      <c r="I122" s="78"/>
      <c r="J122" s="79"/>
      <c r="K122" s="79"/>
      <c r="L122" s="76"/>
      <c r="M122" s="55" t="str">
        <f>IF(L122="","",IF(L122=LookUps!E$2,LookUps!G$2,LookUps!G$3))</f>
        <v/>
      </c>
      <c r="N122" s="76"/>
      <c r="O122" s="19">
        <f>'1. Site de fabrication'!$E$7</f>
        <v>0</v>
      </c>
      <c r="P122" s="56">
        <f>'1. Site de fabrication'!$E$9</f>
        <v>0</v>
      </c>
      <c r="Q122" t="str">
        <f>IF(J122="","",VLOOKUP(J122,LookUps!$K$2:$L$32,2,FALSE))</f>
        <v/>
      </c>
    </row>
    <row r="123" spans="1:17" ht="15.75" customHeight="1">
      <c r="A123" s="45"/>
      <c r="B123" s="19" t="str">
        <f t="shared" si="2"/>
        <v/>
      </c>
      <c r="C123" s="19" t="str">
        <f t="shared" si="3"/>
        <v/>
      </c>
      <c r="D123" s="77"/>
      <c r="E123" s="77"/>
      <c r="F123" s="78"/>
      <c r="G123" s="78"/>
      <c r="H123" s="78"/>
      <c r="I123" s="78"/>
      <c r="J123" s="79"/>
      <c r="K123" s="79"/>
      <c r="L123" s="76"/>
      <c r="M123" s="55" t="str">
        <f>IF(L123="","",IF(L123=LookUps!E$2,LookUps!G$2,LookUps!G$3))</f>
        <v/>
      </c>
      <c r="N123" s="76"/>
      <c r="O123" s="19">
        <f>'1. Site de fabrication'!$E$7</f>
        <v>0</v>
      </c>
      <c r="P123" s="56">
        <f>'1. Site de fabrication'!$E$9</f>
        <v>0</v>
      </c>
      <c r="Q123" t="str">
        <f>IF(J123="","",VLOOKUP(J123,LookUps!$K$2:$L$32,2,FALSE))</f>
        <v/>
      </c>
    </row>
    <row r="124" spans="1:17" ht="15.75" customHeight="1">
      <c r="A124" s="45"/>
      <c r="B124" s="19" t="str">
        <f t="shared" si="2"/>
        <v/>
      </c>
      <c r="C124" s="19" t="str">
        <f t="shared" si="3"/>
        <v/>
      </c>
      <c r="D124" s="77"/>
      <c r="E124" s="77"/>
      <c r="F124" s="78"/>
      <c r="G124" s="78"/>
      <c r="H124" s="78"/>
      <c r="I124" s="78"/>
      <c r="J124" s="79"/>
      <c r="K124" s="79"/>
      <c r="L124" s="76"/>
      <c r="M124" s="55" t="str">
        <f>IF(L124="","",IF(L124=LookUps!E$2,LookUps!G$2,LookUps!G$3))</f>
        <v/>
      </c>
      <c r="N124" s="76"/>
      <c r="O124" s="19">
        <f>'1. Site de fabrication'!$E$7</f>
        <v>0</v>
      </c>
      <c r="P124" s="56">
        <f>'1. Site de fabrication'!$E$9</f>
        <v>0</v>
      </c>
      <c r="Q124" t="str">
        <f>IF(J124="","",VLOOKUP(J124,LookUps!$K$2:$L$32,2,FALSE))</f>
        <v/>
      </c>
    </row>
    <row r="125" spans="1:17" ht="15.75" customHeight="1">
      <c r="A125" s="45"/>
      <c r="B125" s="19" t="str">
        <f t="shared" si="2"/>
        <v/>
      </c>
      <c r="C125" s="19" t="str">
        <f t="shared" si="3"/>
        <v/>
      </c>
      <c r="D125" s="77"/>
      <c r="E125" s="77"/>
      <c r="F125" s="78"/>
      <c r="G125" s="78"/>
      <c r="H125" s="78"/>
      <c r="I125" s="78"/>
      <c r="J125" s="79"/>
      <c r="K125" s="79"/>
      <c r="L125" s="76"/>
      <c r="M125" s="55" t="str">
        <f>IF(L125="","",IF(L125=LookUps!E$2,LookUps!G$2,LookUps!G$3))</f>
        <v/>
      </c>
      <c r="N125" s="76"/>
      <c r="O125" s="19">
        <f>'1. Site de fabrication'!$E$7</f>
        <v>0</v>
      </c>
      <c r="P125" s="56">
        <f>'1. Site de fabrication'!$E$9</f>
        <v>0</v>
      </c>
      <c r="Q125" t="str">
        <f>IF(J125="","",VLOOKUP(J125,LookUps!$K$2:$L$32,2,FALSE))</f>
        <v/>
      </c>
    </row>
    <row r="126" spans="1:17" ht="15.75" customHeight="1">
      <c r="A126" s="45"/>
      <c r="B126" s="19" t="str">
        <f t="shared" si="2"/>
        <v/>
      </c>
      <c r="C126" s="19" t="str">
        <f t="shared" si="3"/>
        <v/>
      </c>
      <c r="D126" s="77"/>
      <c r="E126" s="77"/>
      <c r="F126" s="78"/>
      <c r="G126" s="78"/>
      <c r="H126" s="78"/>
      <c r="I126" s="78"/>
      <c r="J126" s="79"/>
      <c r="K126" s="79"/>
      <c r="L126" s="76"/>
      <c r="M126" s="55" t="str">
        <f>IF(L126="","",IF(L126=LookUps!E$2,LookUps!G$2,LookUps!G$3))</f>
        <v/>
      </c>
      <c r="N126" s="76"/>
      <c r="O126" s="19">
        <f>'1. Site de fabrication'!$E$7</f>
        <v>0</v>
      </c>
      <c r="P126" s="56">
        <f>'1. Site de fabrication'!$E$9</f>
        <v>0</v>
      </c>
      <c r="Q126" t="str">
        <f>IF(J126="","",VLOOKUP(J126,LookUps!$K$2:$L$32,2,FALSE))</f>
        <v/>
      </c>
    </row>
    <row r="127" spans="1:17" ht="15.75" customHeight="1">
      <c r="A127" s="45"/>
      <c r="B127" s="19" t="str">
        <f t="shared" si="2"/>
        <v/>
      </c>
      <c r="C127" s="19" t="str">
        <f t="shared" si="3"/>
        <v/>
      </c>
      <c r="D127" s="77"/>
      <c r="E127" s="77"/>
      <c r="F127" s="78"/>
      <c r="G127" s="78"/>
      <c r="H127" s="78"/>
      <c r="I127" s="78"/>
      <c r="J127" s="79"/>
      <c r="K127" s="79"/>
      <c r="L127" s="76"/>
      <c r="M127" s="55" t="str">
        <f>IF(L127="","",IF(L127=LookUps!E$2,LookUps!G$2,LookUps!G$3))</f>
        <v/>
      </c>
      <c r="N127" s="76"/>
      <c r="O127" s="19">
        <f>'1. Site de fabrication'!$E$7</f>
        <v>0</v>
      </c>
      <c r="P127" s="56">
        <f>'1. Site de fabrication'!$E$9</f>
        <v>0</v>
      </c>
      <c r="Q127" t="str">
        <f>IF(J127="","",VLOOKUP(J127,LookUps!$K$2:$L$32,2,FALSE))</f>
        <v/>
      </c>
    </row>
    <row r="128" spans="1:17" ht="15.75" customHeight="1">
      <c r="A128" s="45"/>
      <c r="B128" s="19" t="str">
        <f t="shared" si="2"/>
        <v/>
      </c>
      <c r="C128" s="19" t="str">
        <f t="shared" si="3"/>
        <v/>
      </c>
      <c r="D128" s="77"/>
      <c r="E128" s="77"/>
      <c r="F128" s="78"/>
      <c r="G128" s="78"/>
      <c r="H128" s="78"/>
      <c r="I128" s="78"/>
      <c r="J128" s="79"/>
      <c r="K128" s="79"/>
      <c r="L128" s="76"/>
      <c r="M128" s="55" t="str">
        <f>IF(L128="","",IF(L128=LookUps!E$2,LookUps!G$2,LookUps!G$3))</f>
        <v/>
      </c>
      <c r="N128" s="76"/>
      <c r="O128" s="19">
        <f>'1. Site de fabrication'!$E$7</f>
        <v>0</v>
      </c>
      <c r="P128" s="56">
        <f>'1. Site de fabrication'!$E$9</f>
        <v>0</v>
      </c>
      <c r="Q128" t="str">
        <f>IF(J128="","",VLOOKUP(J128,LookUps!$K$2:$L$32,2,FALSE))</f>
        <v/>
      </c>
    </row>
    <row r="129" spans="1:17" ht="15.75" customHeight="1">
      <c r="A129" s="45"/>
      <c r="B129" s="19" t="str">
        <f t="shared" si="2"/>
        <v/>
      </c>
      <c r="C129" s="19" t="str">
        <f t="shared" si="3"/>
        <v/>
      </c>
      <c r="D129" s="77"/>
      <c r="E129" s="77"/>
      <c r="F129" s="78"/>
      <c r="G129" s="78"/>
      <c r="H129" s="78"/>
      <c r="I129" s="78"/>
      <c r="J129" s="79"/>
      <c r="K129" s="79"/>
      <c r="L129" s="76"/>
      <c r="M129" s="55" t="str">
        <f>IF(L129="","",IF(L129=LookUps!E$2,LookUps!G$2,LookUps!G$3))</f>
        <v/>
      </c>
      <c r="N129" s="76"/>
      <c r="O129" s="19">
        <f>'1. Site de fabrication'!$E$7</f>
        <v>0</v>
      </c>
      <c r="P129" s="56">
        <f>'1. Site de fabrication'!$E$9</f>
        <v>0</v>
      </c>
      <c r="Q129" t="str">
        <f>IF(J129="","",VLOOKUP(J129,LookUps!$K$2:$L$32,2,FALSE))</f>
        <v/>
      </c>
    </row>
    <row r="130" spans="1:17" ht="15.75" customHeight="1">
      <c r="A130" s="45"/>
      <c r="B130" s="19" t="str">
        <f t="shared" si="2"/>
        <v/>
      </c>
      <c r="C130" s="19" t="str">
        <f t="shared" si="3"/>
        <v/>
      </c>
      <c r="D130" s="77"/>
      <c r="E130" s="77"/>
      <c r="F130" s="78"/>
      <c r="G130" s="78"/>
      <c r="H130" s="78"/>
      <c r="I130" s="78"/>
      <c r="J130" s="79"/>
      <c r="K130" s="79"/>
      <c r="L130" s="76"/>
      <c r="M130" s="55" t="str">
        <f>IF(L130="","",IF(L130=LookUps!E$2,LookUps!G$2,LookUps!G$3))</f>
        <v/>
      </c>
      <c r="N130" s="76"/>
      <c r="O130" s="19">
        <f>'1. Site de fabrication'!$E$7</f>
        <v>0</v>
      </c>
      <c r="P130" s="56">
        <f>'1. Site de fabrication'!$E$9</f>
        <v>0</v>
      </c>
      <c r="Q130" t="str">
        <f>IF(J130="","",VLOOKUP(J130,LookUps!$K$2:$L$32,2,FALSE))</f>
        <v/>
      </c>
    </row>
    <row r="131" spans="1:17" ht="15.75" customHeight="1">
      <c r="A131" s="45"/>
      <c r="B131" s="19" t="str">
        <f t="shared" si="2"/>
        <v/>
      </c>
      <c r="C131" s="19" t="str">
        <f t="shared" si="3"/>
        <v/>
      </c>
      <c r="D131" s="77"/>
      <c r="E131" s="77"/>
      <c r="F131" s="78"/>
      <c r="G131" s="78"/>
      <c r="H131" s="78"/>
      <c r="I131" s="78"/>
      <c r="J131" s="79"/>
      <c r="K131" s="79"/>
      <c r="L131" s="76"/>
      <c r="M131" s="55" t="str">
        <f>IF(L131="","",IF(L131=LookUps!E$2,LookUps!G$2,LookUps!G$3))</f>
        <v/>
      </c>
      <c r="N131" s="76"/>
      <c r="O131" s="19">
        <f>'1. Site de fabrication'!$E$7</f>
        <v>0</v>
      </c>
      <c r="P131" s="56">
        <f>'1. Site de fabrication'!$E$9</f>
        <v>0</v>
      </c>
      <c r="Q131" t="str">
        <f>IF(J131="","",VLOOKUP(J131,LookUps!$K$2:$L$32,2,FALSE))</f>
        <v/>
      </c>
    </row>
    <row r="132" spans="1:17" ht="15.75" customHeight="1">
      <c r="A132" s="45"/>
      <c r="B132" s="19" t="str">
        <f t="shared" si="2"/>
        <v/>
      </c>
      <c r="C132" s="19" t="str">
        <f t="shared" si="3"/>
        <v/>
      </c>
      <c r="D132" s="77"/>
      <c r="E132" s="77"/>
      <c r="F132" s="78"/>
      <c r="G132" s="78"/>
      <c r="H132" s="78"/>
      <c r="I132" s="78"/>
      <c r="J132" s="79"/>
      <c r="K132" s="79"/>
      <c r="L132" s="76"/>
      <c r="M132" s="55" t="str">
        <f>IF(L132="","",IF(L132=LookUps!E$2,LookUps!G$2,LookUps!G$3))</f>
        <v/>
      </c>
      <c r="N132" s="76"/>
      <c r="O132" s="19">
        <f>'1. Site de fabrication'!$E$7</f>
        <v>0</v>
      </c>
      <c r="P132" s="56">
        <f>'1. Site de fabrication'!$E$9</f>
        <v>0</v>
      </c>
      <c r="Q132" t="str">
        <f>IF(J132="","",VLOOKUP(J132,LookUps!$K$2:$L$32,2,FALSE))</f>
        <v/>
      </c>
    </row>
    <row r="133" spans="1:17" ht="15.75" customHeight="1">
      <c r="A133" s="45"/>
      <c r="B133" s="19" t="str">
        <f t="shared" si="2"/>
        <v/>
      </c>
      <c r="C133" s="19" t="str">
        <f t="shared" si="3"/>
        <v/>
      </c>
      <c r="D133" s="77"/>
      <c r="E133" s="77"/>
      <c r="F133" s="78"/>
      <c r="G133" s="78"/>
      <c r="H133" s="78"/>
      <c r="I133" s="78"/>
      <c r="J133" s="79"/>
      <c r="K133" s="79"/>
      <c r="L133" s="76"/>
      <c r="M133" s="55" t="str">
        <f>IF(L133="","",IF(L133=LookUps!E$2,LookUps!G$2,LookUps!G$3))</f>
        <v/>
      </c>
      <c r="N133" s="76"/>
      <c r="O133" s="19">
        <f>'1. Site de fabrication'!$E$7</f>
        <v>0</v>
      </c>
      <c r="P133" s="56">
        <f>'1. Site de fabrication'!$E$9</f>
        <v>0</v>
      </c>
      <c r="Q133" t="str">
        <f>IF(J133="","",VLOOKUP(J133,LookUps!$K$2:$L$32,2,FALSE))</f>
        <v/>
      </c>
    </row>
    <row r="134" spans="1:17" ht="15.75" customHeight="1">
      <c r="A134" s="45"/>
      <c r="B134" s="19" t="str">
        <f t="shared" si="2"/>
        <v/>
      </c>
      <c r="C134" s="19" t="str">
        <f t="shared" si="3"/>
        <v/>
      </c>
      <c r="D134" s="77"/>
      <c r="E134" s="77"/>
      <c r="F134" s="78"/>
      <c r="G134" s="78"/>
      <c r="H134" s="78"/>
      <c r="I134" s="78"/>
      <c r="J134" s="79"/>
      <c r="K134" s="79"/>
      <c r="L134" s="76"/>
      <c r="M134" s="55" t="str">
        <f>IF(L134="","",IF(L134=LookUps!E$2,LookUps!G$2,LookUps!G$3))</f>
        <v/>
      </c>
      <c r="N134" s="76"/>
      <c r="O134" s="19">
        <f>'1. Site de fabrication'!$E$7</f>
        <v>0</v>
      </c>
      <c r="P134" s="56">
        <f>'1. Site de fabrication'!$E$9</f>
        <v>0</v>
      </c>
      <c r="Q134" t="str">
        <f>IF(J134="","",VLOOKUP(J134,LookUps!$K$2:$L$32,2,FALSE))</f>
        <v/>
      </c>
    </row>
    <row r="135" spans="1:17" ht="15.75" customHeight="1">
      <c r="A135" s="45"/>
      <c r="B135" s="19" t="str">
        <f t="shared" si="2"/>
        <v/>
      </c>
      <c r="C135" s="19" t="str">
        <f t="shared" si="3"/>
        <v/>
      </c>
      <c r="D135" s="77"/>
      <c r="E135" s="77"/>
      <c r="F135" s="78"/>
      <c r="G135" s="78"/>
      <c r="H135" s="78"/>
      <c r="I135" s="78"/>
      <c r="J135" s="79"/>
      <c r="K135" s="79"/>
      <c r="L135" s="76"/>
      <c r="M135" s="55" t="str">
        <f>IF(L135="","",IF(L135=LookUps!E$2,LookUps!G$2,LookUps!G$3))</f>
        <v/>
      </c>
      <c r="N135" s="76"/>
      <c r="O135" s="19">
        <f>'1. Site de fabrication'!$E$7</f>
        <v>0</v>
      </c>
      <c r="P135" s="56">
        <f>'1. Site de fabrication'!$E$9</f>
        <v>0</v>
      </c>
      <c r="Q135" t="str">
        <f>IF(J135="","",VLOOKUP(J135,LookUps!$K$2:$L$32,2,FALSE))</f>
        <v/>
      </c>
    </row>
    <row r="136" spans="1:17" ht="15.75" customHeight="1">
      <c r="A136" s="45"/>
      <c r="B136" s="19" t="str">
        <f t="shared" si="2"/>
        <v/>
      </c>
      <c r="C136" s="19" t="str">
        <f t="shared" si="3"/>
        <v/>
      </c>
      <c r="D136" s="77"/>
      <c r="E136" s="77"/>
      <c r="F136" s="78"/>
      <c r="G136" s="78"/>
      <c r="H136" s="78"/>
      <c r="I136" s="78"/>
      <c r="J136" s="79"/>
      <c r="K136" s="79"/>
      <c r="L136" s="76"/>
      <c r="M136" s="55" t="str">
        <f>IF(L136="","",IF(L136=LookUps!E$2,LookUps!G$2,LookUps!G$3))</f>
        <v/>
      </c>
      <c r="N136" s="76"/>
      <c r="O136" s="19">
        <f>'1. Site de fabrication'!$E$7</f>
        <v>0</v>
      </c>
      <c r="P136" s="56">
        <f>'1. Site de fabrication'!$E$9</f>
        <v>0</v>
      </c>
      <c r="Q136" t="str">
        <f>IF(J136="","",VLOOKUP(J136,LookUps!$K$2:$L$32,2,FALSE))</f>
        <v/>
      </c>
    </row>
    <row r="137" spans="1:17" ht="15.75" customHeight="1">
      <c r="A137" s="45"/>
      <c r="B137" s="19" t="str">
        <f t="shared" si="2"/>
        <v/>
      </c>
      <c r="C137" s="19" t="str">
        <f t="shared" si="3"/>
        <v/>
      </c>
      <c r="D137" s="77"/>
      <c r="E137" s="77"/>
      <c r="F137" s="78"/>
      <c r="G137" s="78"/>
      <c r="H137" s="78"/>
      <c r="I137" s="78"/>
      <c r="J137" s="79"/>
      <c r="K137" s="79"/>
      <c r="L137" s="76"/>
      <c r="M137" s="55" t="str">
        <f>IF(L137="","",IF(L137=LookUps!E$2,LookUps!G$2,LookUps!G$3))</f>
        <v/>
      </c>
      <c r="N137" s="76"/>
      <c r="O137" s="19">
        <f>'1. Site de fabrication'!$E$7</f>
        <v>0</v>
      </c>
      <c r="P137" s="56">
        <f>'1. Site de fabrication'!$E$9</f>
        <v>0</v>
      </c>
      <c r="Q137" t="str">
        <f>IF(J137="","",VLOOKUP(J137,LookUps!$K$2:$L$32,2,FALSE))</f>
        <v/>
      </c>
    </row>
    <row r="138" spans="1:17" ht="15.75" customHeight="1">
      <c r="A138" s="45"/>
      <c r="B138" s="19" t="str">
        <f t="shared" ref="B138:B201" si="4">IF(D138="","",VLOOKUP(D138,Retailer,2,FALSE))</f>
        <v/>
      </c>
      <c r="C138" s="19" t="str">
        <f t="shared" ref="C138:C201" si="5">IF(B138="","",B138&amp;"_market")</f>
        <v/>
      </c>
      <c r="D138" s="77"/>
      <c r="E138" s="77"/>
      <c r="F138" s="78"/>
      <c r="G138" s="78"/>
      <c r="H138" s="78"/>
      <c r="I138" s="78"/>
      <c r="J138" s="79"/>
      <c r="K138" s="79"/>
      <c r="L138" s="76"/>
      <c r="M138" s="55" t="str">
        <f>IF(L138="","",IF(L138=LookUps!E$2,LookUps!G$2,LookUps!G$3))</f>
        <v/>
      </c>
      <c r="N138" s="76"/>
      <c r="O138" s="19">
        <f>'1. Site de fabrication'!$E$7</f>
        <v>0</v>
      </c>
      <c r="P138" s="56">
        <f>'1. Site de fabrication'!$E$9</f>
        <v>0</v>
      </c>
      <c r="Q138" t="str">
        <f>IF(J138="","",VLOOKUP(J138,LookUps!$K$2:$L$32,2,FALSE))</f>
        <v/>
      </c>
    </row>
    <row r="139" spans="1:17" ht="15.75" customHeight="1">
      <c r="A139" s="45"/>
      <c r="B139" s="19" t="str">
        <f t="shared" si="4"/>
        <v/>
      </c>
      <c r="C139" s="19" t="str">
        <f t="shared" si="5"/>
        <v/>
      </c>
      <c r="D139" s="77"/>
      <c r="E139" s="77"/>
      <c r="F139" s="78"/>
      <c r="G139" s="78"/>
      <c r="H139" s="78"/>
      <c r="I139" s="78"/>
      <c r="J139" s="79"/>
      <c r="K139" s="79"/>
      <c r="L139" s="76"/>
      <c r="M139" s="55" t="str">
        <f>IF(L139="","",IF(L139=LookUps!E$2,LookUps!G$2,LookUps!G$3))</f>
        <v/>
      </c>
      <c r="N139" s="76"/>
      <c r="O139" s="19">
        <f>'1. Site de fabrication'!$E$7</f>
        <v>0</v>
      </c>
      <c r="P139" s="56">
        <f>'1. Site de fabrication'!$E$9</f>
        <v>0</v>
      </c>
      <c r="Q139" t="str">
        <f>IF(J139="","",VLOOKUP(J139,LookUps!$K$2:$L$32,2,FALSE))</f>
        <v/>
      </c>
    </row>
    <row r="140" spans="1:17" ht="15.75" customHeight="1">
      <c r="A140" s="45"/>
      <c r="B140" s="19" t="str">
        <f t="shared" si="4"/>
        <v/>
      </c>
      <c r="C140" s="19" t="str">
        <f t="shared" si="5"/>
        <v/>
      </c>
      <c r="D140" s="77"/>
      <c r="E140" s="77"/>
      <c r="F140" s="78"/>
      <c r="G140" s="78"/>
      <c r="H140" s="78"/>
      <c r="I140" s="78"/>
      <c r="J140" s="79"/>
      <c r="K140" s="79"/>
      <c r="L140" s="76"/>
      <c r="M140" s="55" t="str">
        <f>IF(L140="","",IF(L140=LookUps!E$2,LookUps!G$2,LookUps!G$3))</f>
        <v/>
      </c>
      <c r="N140" s="76"/>
      <c r="O140" s="19">
        <f>'1. Site de fabrication'!$E$7</f>
        <v>0</v>
      </c>
      <c r="P140" s="56">
        <f>'1. Site de fabrication'!$E$9</f>
        <v>0</v>
      </c>
      <c r="Q140" t="str">
        <f>IF(J140="","",VLOOKUP(J140,LookUps!$K$2:$L$32,2,FALSE))</f>
        <v/>
      </c>
    </row>
    <row r="141" spans="1:17" ht="15.75" customHeight="1">
      <c r="A141" s="45"/>
      <c r="B141" s="19" t="str">
        <f t="shared" si="4"/>
        <v/>
      </c>
      <c r="C141" s="19" t="str">
        <f t="shared" si="5"/>
        <v/>
      </c>
      <c r="D141" s="77"/>
      <c r="E141" s="77"/>
      <c r="F141" s="78"/>
      <c r="G141" s="78"/>
      <c r="H141" s="78"/>
      <c r="I141" s="78"/>
      <c r="J141" s="79"/>
      <c r="K141" s="79"/>
      <c r="L141" s="76"/>
      <c r="M141" s="55" t="str">
        <f>IF(L141="","",IF(L141=LookUps!E$2,LookUps!G$2,LookUps!G$3))</f>
        <v/>
      </c>
      <c r="N141" s="76"/>
      <c r="O141" s="19">
        <f>'1. Site de fabrication'!$E$7</f>
        <v>0</v>
      </c>
      <c r="P141" s="56">
        <f>'1. Site de fabrication'!$E$9</f>
        <v>0</v>
      </c>
      <c r="Q141" t="str">
        <f>IF(J141="","",VLOOKUP(J141,LookUps!$K$2:$L$32,2,FALSE))</f>
        <v/>
      </c>
    </row>
    <row r="142" spans="1:17" ht="15.75" customHeight="1">
      <c r="A142" s="45"/>
      <c r="B142" s="19" t="str">
        <f t="shared" si="4"/>
        <v/>
      </c>
      <c r="C142" s="19" t="str">
        <f t="shared" si="5"/>
        <v/>
      </c>
      <c r="D142" s="77"/>
      <c r="E142" s="77"/>
      <c r="F142" s="78"/>
      <c r="G142" s="78"/>
      <c r="H142" s="78"/>
      <c r="I142" s="78"/>
      <c r="J142" s="79"/>
      <c r="K142" s="79"/>
      <c r="L142" s="76"/>
      <c r="M142" s="55" t="str">
        <f>IF(L142="","",IF(L142=LookUps!E$2,LookUps!G$2,LookUps!G$3))</f>
        <v/>
      </c>
      <c r="N142" s="76"/>
      <c r="O142" s="19">
        <f>'1. Site de fabrication'!$E$7</f>
        <v>0</v>
      </c>
      <c r="P142" s="56">
        <f>'1. Site de fabrication'!$E$9</f>
        <v>0</v>
      </c>
      <c r="Q142" t="str">
        <f>IF(J142="","",VLOOKUP(J142,LookUps!$K$2:$L$32,2,FALSE))</f>
        <v/>
      </c>
    </row>
    <row r="143" spans="1:17" ht="15.75" customHeight="1">
      <c r="A143" s="45"/>
      <c r="B143" s="19" t="str">
        <f t="shared" si="4"/>
        <v/>
      </c>
      <c r="C143" s="19" t="str">
        <f t="shared" si="5"/>
        <v/>
      </c>
      <c r="D143" s="77"/>
      <c r="E143" s="77"/>
      <c r="F143" s="78"/>
      <c r="G143" s="78"/>
      <c r="H143" s="78"/>
      <c r="I143" s="78"/>
      <c r="J143" s="79"/>
      <c r="K143" s="79"/>
      <c r="L143" s="76"/>
      <c r="M143" s="55" t="str">
        <f>IF(L143="","",IF(L143=LookUps!E$2,LookUps!G$2,LookUps!G$3))</f>
        <v/>
      </c>
      <c r="N143" s="76"/>
      <c r="O143" s="19">
        <f>'1. Site de fabrication'!$E$7</f>
        <v>0</v>
      </c>
      <c r="P143" s="56">
        <f>'1. Site de fabrication'!$E$9</f>
        <v>0</v>
      </c>
      <c r="Q143" t="str">
        <f>IF(J143="","",VLOOKUP(J143,LookUps!$K$2:$L$32,2,FALSE))</f>
        <v/>
      </c>
    </row>
    <row r="144" spans="1:17" ht="15.75" customHeight="1">
      <c r="A144" s="45"/>
      <c r="B144" s="19" t="str">
        <f t="shared" si="4"/>
        <v/>
      </c>
      <c r="C144" s="19" t="str">
        <f t="shared" si="5"/>
        <v/>
      </c>
      <c r="D144" s="77"/>
      <c r="E144" s="77"/>
      <c r="F144" s="78"/>
      <c r="G144" s="78"/>
      <c r="H144" s="78"/>
      <c r="I144" s="78"/>
      <c r="J144" s="79"/>
      <c r="K144" s="79"/>
      <c r="L144" s="76"/>
      <c r="M144" s="55" t="str">
        <f>IF(L144="","",IF(L144=LookUps!E$2,LookUps!G$2,LookUps!G$3))</f>
        <v/>
      </c>
      <c r="N144" s="76"/>
      <c r="O144" s="19">
        <f>'1. Site de fabrication'!$E$7</f>
        <v>0</v>
      </c>
      <c r="P144" s="56">
        <f>'1. Site de fabrication'!$E$9</f>
        <v>0</v>
      </c>
      <c r="Q144" t="str">
        <f>IF(J144="","",VLOOKUP(J144,LookUps!$K$2:$L$32,2,FALSE))</f>
        <v/>
      </c>
    </row>
    <row r="145" spans="1:17" ht="15.75" customHeight="1">
      <c r="A145" s="45"/>
      <c r="B145" s="19" t="str">
        <f t="shared" si="4"/>
        <v/>
      </c>
      <c r="C145" s="19" t="str">
        <f t="shared" si="5"/>
        <v/>
      </c>
      <c r="D145" s="77"/>
      <c r="E145" s="77"/>
      <c r="F145" s="78"/>
      <c r="G145" s="78"/>
      <c r="H145" s="78"/>
      <c r="I145" s="78"/>
      <c r="J145" s="79"/>
      <c r="K145" s="79"/>
      <c r="L145" s="76"/>
      <c r="M145" s="55" t="str">
        <f>IF(L145="","",IF(L145=LookUps!E$2,LookUps!G$2,LookUps!G$3))</f>
        <v/>
      </c>
      <c r="N145" s="76"/>
      <c r="O145" s="19">
        <f>'1. Site de fabrication'!$E$7</f>
        <v>0</v>
      </c>
      <c r="P145" s="56">
        <f>'1. Site de fabrication'!$E$9</f>
        <v>0</v>
      </c>
      <c r="Q145" t="str">
        <f>IF(J145="","",VLOOKUP(J145,LookUps!$K$2:$L$32,2,FALSE))</f>
        <v/>
      </c>
    </row>
    <row r="146" spans="1:17" ht="15.75" customHeight="1">
      <c r="A146" s="45"/>
      <c r="B146" s="19" t="str">
        <f t="shared" si="4"/>
        <v/>
      </c>
      <c r="C146" s="19" t="str">
        <f t="shared" si="5"/>
        <v/>
      </c>
      <c r="D146" s="77"/>
      <c r="E146" s="77"/>
      <c r="F146" s="78"/>
      <c r="G146" s="78"/>
      <c r="H146" s="78"/>
      <c r="I146" s="78"/>
      <c r="J146" s="79"/>
      <c r="K146" s="79"/>
      <c r="L146" s="76"/>
      <c r="M146" s="55" t="str">
        <f>IF(L146="","",IF(L146=LookUps!E$2,LookUps!G$2,LookUps!G$3))</f>
        <v/>
      </c>
      <c r="N146" s="76"/>
      <c r="O146" s="19">
        <f>'1. Site de fabrication'!$E$7</f>
        <v>0</v>
      </c>
      <c r="P146" s="56">
        <f>'1. Site de fabrication'!$E$9</f>
        <v>0</v>
      </c>
      <c r="Q146" t="str">
        <f>IF(J146="","",VLOOKUP(J146,LookUps!$K$2:$L$32,2,FALSE))</f>
        <v/>
      </c>
    </row>
    <row r="147" spans="1:17" ht="15.75" customHeight="1">
      <c r="A147" s="45"/>
      <c r="B147" s="19" t="str">
        <f t="shared" si="4"/>
        <v/>
      </c>
      <c r="C147" s="19" t="str">
        <f t="shared" si="5"/>
        <v/>
      </c>
      <c r="D147" s="77"/>
      <c r="E147" s="77"/>
      <c r="F147" s="78"/>
      <c r="G147" s="78"/>
      <c r="H147" s="78"/>
      <c r="I147" s="78"/>
      <c r="J147" s="79"/>
      <c r="K147" s="79"/>
      <c r="L147" s="76"/>
      <c r="M147" s="55" t="str">
        <f>IF(L147="","",IF(L147=LookUps!E$2,LookUps!G$2,LookUps!G$3))</f>
        <v/>
      </c>
      <c r="N147" s="76"/>
      <c r="O147" s="19">
        <f>'1. Site de fabrication'!$E$7</f>
        <v>0</v>
      </c>
      <c r="P147" s="56">
        <f>'1. Site de fabrication'!$E$9</f>
        <v>0</v>
      </c>
      <c r="Q147" t="str">
        <f>IF(J147="","",VLOOKUP(J147,LookUps!$K$2:$L$32,2,FALSE))</f>
        <v/>
      </c>
    </row>
    <row r="148" spans="1:17" ht="15.75" customHeight="1">
      <c r="A148" s="45"/>
      <c r="B148" s="19" t="str">
        <f t="shared" si="4"/>
        <v/>
      </c>
      <c r="C148" s="19" t="str">
        <f t="shared" si="5"/>
        <v/>
      </c>
      <c r="D148" s="77"/>
      <c r="E148" s="77"/>
      <c r="F148" s="78"/>
      <c r="G148" s="78"/>
      <c r="H148" s="78"/>
      <c r="I148" s="78"/>
      <c r="J148" s="79"/>
      <c r="K148" s="79"/>
      <c r="L148" s="76"/>
      <c r="M148" s="55" t="str">
        <f>IF(L148="","",IF(L148=LookUps!E$2,LookUps!G$2,LookUps!G$3))</f>
        <v/>
      </c>
      <c r="N148" s="76"/>
      <c r="O148" s="19">
        <f>'1. Site de fabrication'!$E$7</f>
        <v>0</v>
      </c>
      <c r="P148" s="56">
        <f>'1. Site de fabrication'!$E$9</f>
        <v>0</v>
      </c>
      <c r="Q148" t="str">
        <f>IF(J148="","",VLOOKUP(J148,LookUps!$K$2:$L$32,2,FALSE))</f>
        <v/>
      </c>
    </row>
    <row r="149" spans="1:17" ht="15.75" customHeight="1">
      <c r="A149" s="45"/>
      <c r="B149" s="19" t="str">
        <f t="shared" si="4"/>
        <v/>
      </c>
      <c r="C149" s="19" t="str">
        <f t="shared" si="5"/>
        <v/>
      </c>
      <c r="D149" s="77"/>
      <c r="E149" s="77"/>
      <c r="F149" s="78"/>
      <c r="G149" s="78"/>
      <c r="H149" s="78"/>
      <c r="I149" s="78"/>
      <c r="J149" s="79"/>
      <c r="K149" s="79"/>
      <c r="L149" s="76"/>
      <c r="M149" s="55" t="str">
        <f>IF(L149="","",IF(L149=LookUps!E$2,LookUps!G$2,LookUps!G$3))</f>
        <v/>
      </c>
      <c r="N149" s="76"/>
      <c r="O149" s="19">
        <f>'1. Site de fabrication'!$E$7</f>
        <v>0</v>
      </c>
      <c r="P149" s="56">
        <f>'1. Site de fabrication'!$E$9</f>
        <v>0</v>
      </c>
      <c r="Q149" t="str">
        <f>IF(J149="","",VLOOKUP(J149,LookUps!$K$2:$L$32,2,FALSE))</f>
        <v/>
      </c>
    </row>
    <row r="150" spans="1:17" ht="15.75" customHeight="1">
      <c r="A150" s="45"/>
      <c r="B150" s="19" t="str">
        <f t="shared" si="4"/>
        <v/>
      </c>
      <c r="C150" s="19" t="str">
        <f t="shared" si="5"/>
        <v/>
      </c>
      <c r="D150" s="77"/>
      <c r="E150" s="77"/>
      <c r="F150" s="78"/>
      <c r="G150" s="78"/>
      <c r="H150" s="78"/>
      <c r="I150" s="78"/>
      <c r="J150" s="79"/>
      <c r="K150" s="79"/>
      <c r="L150" s="76"/>
      <c r="M150" s="55" t="str">
        <f>IF(L150="","",IF(L150=LookUps!E$2,LookUps!G$2,LookUps!G$3))</f>
        <v/>
      </c>
      <c r="N150" s="76"/>
      <c r="O150" s="19">
        <f>'1. Site de fabrication'!$E$7</f>
        <v>0</v>
      </c>
      <c r="P150" s="56">
        <f>'1. Site de fabrication'!$E$9</f>
        <v>0</v>
      </c>
      <c r="Q150" t="str">
        <f>IF(J150="","",VLOOKUP(J150,LookUps!$K$2:$L$32,2,FALSE))</f>
        <v/>
      </c>
    </row>
    <row r="151" spans="1:17" ht="15.75" customHeight="1">
      <c r="A151" s="45"/>
      <c r="B151" s="19" t="str">
        <f t="shared" si="4"/>
        <v/>
      </c>
      <c r="C151" s="19" t="str">
        <f t="shared" si="5"/>
        <v/>
      </c>
      <c r="D151" s="77"/>
      <c r="E151" s="77"/>
      <c r="F151" s="78"/>
      <c r="G151" s="78"/>
      <c r="H151" s="78"/>
      <c r="I151" s="78"/>
      <c r="J151" s="79"/>
      <c r="K151" s="79"/>
      <c r="L151" s="76"/>
      <c r="M151" s="55" t="str">
        <f>IF(L151="","",IF(L151=LookUps!E$2,LookUps!G$2,LookUps!G$3))</f>
        <v/>
      </c>
      <c r="N151" s="76"/>
      <c r="O151" s="19">
        <f>'1. Site de fabrication'!$E$7</f>
        <v>0</v>
      </c>
      <c r="P151" s="56">
        <f>'1. Site de fabrication'!$E$9</f>
        <v>0</v>
      </c>
      <c r="Q151" t="str">
        <f>IF(J151="","",VLOOKUP(J151,LookUps!$K$2:$L$32,2,FALSE))</f>
        <v/>
      </c>
    </row>
    <row r="152" spans="1:17" ht="15.75" customHeight="1">
      <c r="A152" s="45"/>
      <c r="B152" s="19" t="str">
        <f t="shared" si="4"/>
        <v/>
      </c>
      <c r="C152" s="19" t="str">
        <f t="shared" si="5"/>
        <v/>
      </c>
      <c r="D152" s="77"/>
      <c r="E152" s="77"/>
      <c r="F152" s="78"/>
      <c r="G152" s="78"/>
      <c r="H152" s="78"/>
      <c r="I152" s="78"/>
      <c r="J152" s="79"/>
      <c r="K152" s="79"/>
      <c r="L152" s="76"/>
      <c r="M152" s="55" t="str">
        <f>IF(L152="","",IF(L152=LookUps!E$2,LookUps!G$2,LookUps!G$3))</f>
        <v/>
      </c>
      <c r="N152" s="76"/>
      <c r="O152" s="19">
        <f>'1. Site de fabrication'!$E$7</f>
        <v>0</v>
      </c>
      <c r="P152" s="56">
        <f>'1. Site de fabrication'!$E$9</f>
        <v>0</v>
      </c>
      <c r="Q152" t="str">
        <f>IF(J152="","",VLOOKUP(J152,LookUps!$K$2:$L$32,2,FALSE))</f>
        <v/>
      </c>
    </row>
    <row r="153" spans="1:17" ht="15.75" customHeight="1">
      <c r="A153" s="45"/>
      <c r="B153" s="19" t="str">
        <f t="shared" si="4"/>
        <v/>
      </c>
      <c r="C153" s="19" t="str">
        <f t="shared" si="5"/>
        <v/>
      </c>
      <c r="D153" s="77"/>
      <c r="E153" s="77"/>
      <c r="F153" s="78"/>
      <c r="G153" s="78"/>
      <c r="H153" s="78"/>
      <c r="I153" s="78"/>
      <c r="J153" s="79"/>
      <c r="K153" s="79"/>
      <c r="L153" s="76"/>
      <c r="M153" s="55" t="str">
        <f>IF(L153="","",IF(L153=LookUps!E$2,LookUps!G$2,LookUps!G$3))</f>
        <v/>
      </c>
      <c r="N153" s="76"/>
      <c r="O153" s="19">
        <f>'1. Site de fabrication'!$E$7</f>
        <v>0</v>
      </c>
      <c r="P153" s="56">
        <f>'1. Site de fabrication'!$E$9</f>
        <v>0</v>
      </c>
      <c r="Q153" t="str">
        <f>IF(J153="","",VLOOKUP(J153,LookUps!$K$2:$L$32,2,FALSE))</f>
        <v/>
      </c>
    </row>
    <row r="154" spans="1:17" ht="15.75" customHeight="1">
      <c r="A154" s="45"/>
      <c r="B154" s="19" t="str">
        <f t="shared" si="4"/>
        <v/>
      </c>
      <c r="C154" s="19" t="str">
        <f t="shared" si="5"/>
        <v/>
      </c>
      <c r="D154" s="77"/>
      <c r="E154" s="77"/>
      <c r="F154" s="78"/>
      <c r="G154" s="78"/>
      <c r="H154" s="78"/>
      <c r="I154" s="78"/>
      <c r="J154" s="79"/>
      <c r="K154" s="79"/>
      <c r="L154" s="76"/>
      <c r="M154" s="55" t="str">
        <f>IF(L154="","",IF(L154=LookUps!E$2,LookUps!G$2,LookUps!G$3))</f>
        <v/>
      </c>
      <c r="N154" s="76"/>
      <c r="O154" s="19">
        <f>'1. Site de fabrication'!$E$7</f>
        <v>0</v>
      </c>
      <c r="P154" s="56">
        <f>'1. Site de fabrication'!$E$9</f>
        <v>0</v>
      </c>
      <c r="Q154" t="str">
        <f>IF(J154="","",VLOOKUP(J154,LookUps!$K$2:$L$32,2,FALSE))</f>
        <v/>
      </c>
    </row>
    <row r="155" spans="1:17" ht="15.75" customHeight="1">
      <c r="A155" s="45"/>
      <c r="B155" s="19" t="str">
        <f t="shared" si="4"/>
        <v/>
      </c>
      <c r="C155" s="19" t="str">
        <f t="shared" si="5"/>
        <v/>
      </c>
      <c r="D155" s="77"/>
      <c r="E155" s="77"/>
      <c r="F155" s="78"/>
      <c r="G155" s="78"/>
      <c r="H155" s="78"/>
      <c r="I155" s="78"/>
      <c r="J155" s="79"/>
      <c r="K155" s="79"/>
      <c r="L155" s="76"/>
      <c r="M155" s="55" t="str">
        <f>IF(L155="","",IF(L155=LookUps!E$2,LookUps!G$2,LookUps!G$3))</f>
        <v/>
      </c>
      <c r="N155" s="76"/>
      <c r="O155" s="19">
        <f>'1. Site de fabrication'!$E$7</f>
        <v>0</v>
      </c>
      <c r="P155" s="56">
        <f>'1. Site de fabrication'!$E$9</f>
        <v>0</v>
      </c>
      <c r="Q155" t="str">
        <f>IF(J155="","",VLOOKUP(J155,LookUps!$K$2:$L$32,2,FALSE))</f>
        <v/>
      </c>
    </row>
    <row r="156" spans="1:17" ht="15.75" customHeight="1">
      <c r="A156" s="45"/>
      <c r="B156" s="19" t="str">
        <f t="shared" si="4"/>
        <v/>
      </c>
      <c r="C156" s="19" t="str">
        <f t="shared" si="5"/>
        <v/>
      </c>
      <c r="D156" s="77"/>
      <c r="E156" s="77"/>
      <c r="F156" s="78"/>
      <c r="G156" s="78"/>
      <c r="H156" s="78"/>
      <c r="I156" s="78"/>
      <c r="J156" s="79"/>
      <c r="K156" s="79"/>
      <c r="L156" s="76"/>
      <c r="M156" s="55" t="str">
        <f>IF(L156="","",IF(L156=LookUps!E$2,LookUps!G$2,LookUps!G$3))</f>
        <v/>
      </c>
      <c r="N156" s="76"/>
      <c r="O156" s="19">
        <f>'1. Site de fabrication'!$E$7</f>
        <v>0</v>
      </c>
      <c r="P156" s="56">
        <f>'1. Site de fabrication'!$E$9</f>
        <v>0</v>
      </c>
      <c r="Q156" t="str">
        <f>IF(J156="","",VLOOKUP(J156,LookUps!$K$2:$L$32,2,FALSE))</f>
        <v/>
      </c>
    </row>
    <row r="157" spans="1:17" ht="15.75" customHeight="1">
      <c r="A157" s="45"/>
      <c r="B157" s="19" t="str">
        <f t="shared" si="4"/>
        <v/>
      </c>
      <c r="C157" s="19" t="str">
        <f t="shared" si="5"/>
        <v/>
      </c>
      <c r="D157" s="77"/>
      <c r="E157" s="77"/>
      <c r="F157" s="78"/>
      <c r="G157" s="78"/>
      <c r="H157" s="78"/>
      <c r="I157" s="78"/>
      <c r="J157" s="79"/>
      <c r="K157" s="79"/>
      <c r="L157" s="76"/>
      <c r="M157" s="55" t="str">
        <f>IF(L157="","",IF(L157=LookUps!E$2,LookUps!G$2,LookUps!G$3))</f>
        <v/>
      </c>
      <c r="N157" s="76"/>
      <c r="O157" s="19">
        <f>'1. Site de fabrication'!$E$7</f>
        <v>0</v>
      </c>
      <c r="P157" s="56">
        <f>'1. Site de fabrication'!$E$9</f>
        <v>0</v>
      </c>
      <c r="Q157" t="str">
        <f>IF(J157="","",VLOOKUP(J157,LookUps!$K$2:$L$32,2,FALSE))</f>
        <v/>
      </c>
    </row>
    <row r="158" spans="1:17" ht="15.75" customHeight="1">
      <c r="A158" s="45"/>
      <c r="B158" s="19" t="str">
        <f t="shared" si="4"/>
        <v/>
      </c>
      <c r="C158" s="19" t="str">
        <f t="shared" si="5"/>
        <v/>
      </c>
      <c r="D158" s="77"/>
      <c r="E158" s="77"/>
      <c r="F158" s="78"/>
      <c r="G158" s="78"/>
      <c r="H158" s="78"/>
      <c r="I158" s="78"/>
      <c r="J158" s="79"/>
      <c r="K158" s="79"/>
      <c r="L158" s="76"/>
      <c r="M158" s="55" t="str">
        <f>IF(L158="","",IF(L158=LookUps!E$2,LookUps!G$2,LookUps!G$3))</f>
        <v/>
      </c>
      <c r="N158" s="76"/>
      <c r="O158" s="19">
        <f>'1. Site de fabrication'!$E$7</f>
        <v>0</v>
      </c>
      <c r="P158" s="56">
        <f>'1. Site de fabrication'!$E$9</f>
        <v>0</v>
      </c>
      <c r="Q158" t="str">
        <f>IF(J158="","",VLOOKUP(J158,LookUps!$K$2:$L$32,2,FALSE))</f>
        <v/>
      </c>
    </row>
    <row r="159" spans="1:17" ht="15.75" customHeight="1">
      <c r="A159" s="45"/>
      <c r="B159" s="19" t="str">
        <f t="shared" si="4"/>
        <v/>
      </c>
      <c r="C159" s="19" t="str">
        <f t="shared" si="5"/>
        <v/>
      </c>
      <c r="D159" s="77"/>
      <c r="E159" s="77"/>
      <c r="F159" s="78"/>
      <c r="G159" s="78"/>
      <c r="H159" s="78"/>
      <c r="I159" s="78"/>
      <c r="J159" s="79"/>
      <c r="K159" s="79"/>
      <c r="L159" s="76"/>
      <c r="M159" s="55" t="str">
        <f>IF(L159="","",IF(L159=LookUps!E$2,LookUps!G$2,LookUps!G$3))</f>
        <v/>
      </c>
      <c r="N159" s="76"/>
      <c r="O159" s="19">
        <f>'1. Site de fabrication'!$E$7</f>
        <v>0</v>
      </c>
      <c r="P159" s="56">
        <f>'1. Site de fabrication'!$E$9</f>
        <v>0</v>
      </c>
      <c r="Q159" t="str">
        <f>IF(J159="","",VLOOKUP(J159,LookUps!$K$2:$L$32,2,FALSE))</f>
        <v/>
      </c>
    </row>
    <row r="160" spans="1:17" ht="15.75" customHeight="1">
      <c r="A160" s="45"/>
      <c r="B160" s="19" t="str">
        <f t="shared" si="4"/>
        <v/>
      </c>
      <c r="C160" s="19" t="str">
        <f t="shared" si="5"/>
        <v/>
      </c>
      <c r="D160" s="77"/>
      <c r="E160" s="77"/>
      <c r="F160" s="78"/>
      <c r="G160" s="78"/>
      <c r="H160" s="78"/>
      <c r="I160" s="78"/>
      <c r="J160" s="79"/>
      <c r="K160" s="79"/>
      <c r="L160" s="76"/>
      <c r="M160" s="55" t="str">
        <f>IF(L160="","",IF(L160=LookUps!E$2,LookUps!G$2,LookUps!G$3))</f>
        <v/>
      </c>
      <c r="N160" s="76"/>
      <c r="O160" s="19">
        <f>'1. Site de fabrication'!$E$7</f>
        <v>0</v>
      </c>
      <c r="P160" s="56">
        <f>'1. Site de fabrication'!$E$9</f>
        <v>0</v>
      </c>
      <c r="Q160" t="str">
        <f>IF(J160="","",VLOOKUP(J160,LookUps!$K$2:$L$32,2,FALSE))</f>
        <v/>
      </c>
    </row>
    <row r="161" spans="1:17" ht="15.75" customHeight="1">
      <c r="A161" s="45"/>
      <c r="B161" s="19" t="str">
        <f t="shared" si="4"/>
        <v/>
      </c>
      <c r="C161" s="19" t="str">
        <f t="shared" si="5"/>
        <v/>
      </c>
      <c r="D161" s="77"/>
      <c r="E161" s="77"/>
      <c r="F161" s="78"/>
      <c r="G161" s="78"/>
      <c r="H161" s="78"/>
      <c r="I161" s="78"/>
      <c r="J161" s="79"/>
      <c r="K161" s="79"/>
      <c r="L161" s="76"/>
      <c r="M161" s="55" t="str">
        <f>IF(L161="","",IF(L161=LookUps!E$2,LookUps!G$2,LookUps!G$3))</f>
        <v/>
      </c>
      <c r="N161" s="76"/>
      <c r="O161" s="19">
        <f>'1. Site de fabrication'!$E$7</f>
        <v>0</v>
      </c>
      <c r="P161" s="56">
        <f>'1. Site de fabrication'!$E$9</f>
        <v>0</v>
      </c>
      <c r="Q161" t="str">
        <f>IF(J161="","",VLOOKUP(J161,LookUps!$K$2:$L$32,2,FALSE))</f>
        <v/>
      </c>
    </row>
    <row r="162" spans="1:17" ht="15.75" customHeight="1">
      <c r="A162" s="45"/>
      <c r="B162" s="19" t="str">
        <f t="shared" si="4"/>
        <v/>
      </c>
      <c r="C162" s="19" t="str">
        <f t="shared" si="5"/>
        <v/>
      </c>
      <c r="D162" s="77"/>
      <c r="E162" s="77"/>
      <c r="F162" s="78"/>
      <c r="G162" s="78"/>
      <c r="H162" s="78"/>
      <c r="I162" s="78"/>
      <c r="J162" s="79"/>
      <c r="K162" s="79"/>
      <c r="L162" s="76"/>
      <c r="M162" s="55" t="str">
        <f>IF(L162="","",IF(L162=LookUps!E$2,LookUps!G$2,LookUps!G$3))</f>
        <v/>
      </c>
      <c r="N162" s="76"/>
      <c r="O162" s="19">
        <f>'1. Site de fabrication'!$E$7</f>
        <v>0</v>
      </c>
      <c r="P162" s="56">
        <f>'1. Site de fabrication'!$E$9</f>
        <v>0</v>
      </c>
      <c r="Q162" t="str">
        <f>IF(J162="","",VLOOKUP(J162,LookUps!$K$2:$L$32,2,FALSE))</f>
        <v/>
      </c>
    </row>
    <row r="163" spans="1:17" ht="15.75" customHeight="1">
      <c r="A163" s="45"/>
      <c r="B163" s="19" t="str">
        <f t="shared" si="4"/>
        <v/>
      </c>
      <c r="C163" s="19" t="str">
        <f t="shared" si="5"/>
        <v/>
      </c>
      <c r="D163" s="77"/>
      <c r="E163" s="77"/>
      <c r="F163" s="78"/>
      <c r="G163" s="78"/>
      <c r="H163" s="78"/>
      <c r="I163" s="78"/>
      <c r="J163" s="79"/>
      <c r="K163" s="79"/>
      <c r="L163" s="76"/>
      <c r="M163" s="55" t="str">
        <f>IF(L163="","",IF(L163=LookUps!E$2,LookUps!G$2,LookUps!G$3))</f>
        <v/>
      </c>
      <c r="N163" s="76"/>
      <c r="O163" s="19">
        <f>'1. Site de fabrication'!$E$7</f>
        <v>0</v>
      </c>
      <c r="P163" s="56">
        <f>'1. Site de fabrication'!$E$9</f>
        <v>0</v>
      </c>
      <c r="Q163" t="str">
        <f>IF(J163="","",VLOOKUP(J163,LookUps!$K$2:$L$32,2,FALSE))</f>
        <v/>
      </c>
    </row>
    <row r="164" spans="1:17" ht="15.75" customHeight="1">
      <c r="A164" s="45"/>
      <c r="B164" s="19" t="str">
        <f t="shared" si="4"/>
        <v/>
      </c>
      <c r="C164" s="19" t="str">
        <f t="shared" si="5"/>
        <v/>
      </c>
      <c r="D164" s="77"/>
      <c r="E164" s="77"/>
      <c r="F164" s="78"/>
      <c r="G164" s="78"/>
      <c r="H164" s="78"/>
      <c r="I164" s="78"/>
      <c r="J164" s="79"/>
      <c r="K164" s="79"/>
      <c r="L164" s="76"/>
      <c r="M164" s="55" t="str">
        <f>IF(L164="","",IF(L164=LookUps!E$2,LookUps!G$2,LookUps!G$3))</f>
        <v/>
      </c>
      <c r="N164" s="76"/>
      <c r="O164" s="19">
        <f>'1. Site de fabrication'!$E$7</f>
        <v>0</v>
      </c>
      <c r="P164" s="56">
        <f>'1. Site de fabrication'!$E$9</f>
        <v>0</v>
      </c>
      <c r="Q164" t="str">
        <f>IF(J164="","",VLOOKUP(J164,LookUps!$K$2:$L$32,2,FALSE))</f>
        <v/>
      </c>
    </row>
    <row r="165" spans="1:17" ht="15.75" customHeight="1">
      <c r="A165" s="45"/>
      <c r="B165" s="19" t="str">
        <f t="shared" si="4"/>
        <v/>
      </c>
      <c r="C165" s="19" t="str">
        <f t="shared" si="5"/>
        <v/>
      </c>
      <c r="D165" s="77"/>
      <c r="E165" s="77"/>
      <c r="F165" s="78"/>
      <c r="G165" s="78"/>
      <c r="H165" s="78"/>
      <c r="I165" s="78"/>
      <c r="J165" s="79"/>
      <c r="K165" s="79"/>
      <c r="L165" s="76"/>
      <c r="M165" s="55" t="str">
        <f>IF(L165="","",IF(L165=LookUps!E$2,LookUps!G$2,LookUps!G$3))</f>
        <v/>
      </c>
      <c r="N165" s="76"/>
      <c r="O165" s="19">
        <f>'1. Site de fabrication'!$E$7</f>
        <v>0</v>
      </c>
      <c r="P165" s="56">
        <f>'1. Site de fabrication'!$E$9</f>
        <v>0</v>
      </c>
      <c r="Q165" t="str">
        <f>IF(J165="","",VLOOKUP(J165,LookUps!$K$2:$L$32,2,FALSE))</f>
        <v/>
      </c>
    </row>
    <row r="166" spans="1:17" ht="15.75" customHeight="1">
      <c r="A166" s="45"/>
      <c r="B166" s="19" t="str">
        <f t="shared" si="4"/>
        <v/>
      </c>
      <c r="C166" s="19" t="str">
        <f t="shared" si="5"/>
        <v/>
      </c>
      <c r="D166" s="77"/>
      <c r="E166" s="77"/>
      <c r="F166" s="78"/>
      <c r="G166" s="78"/>
      <c r="H166" s="78"/>
      <c r="I166" s="78"/>
      <c r="J166" s="79"/>
      <c r="K166" s="79"/>
      <c r="L166" s="76"/>
      <c r="M166" s="55" t="str">
        <f>IF(L166="","",IF(L166=LookUps!E$2,LookUps!G$2,LookUps!G$3))</f>
        <v/>
      </c>
      <c r="N166" s="76"/>
      <c r="O166" s="19">
        <f>'1. Site de fabrication'!$E$7</f>
        <v>0</v>
      </c>
      <c r="P166" s="56">
        <f>'1. Site de fabrication'!$E$9</f>
        <v>0</v>
      </c>
      <c r="Q166" t="str">
        <f>IF(J166="","",VLOOKUP(J166,LookUps!$K$2:$L$32,2,FALSE))</f>
        <v/>
      </c>
    </row>
    <row r="167" spans="1:17" ht="15.75" customHeight="1">
      <c r="A167" s="45"/>
      <c r="B167" s="19" t="str">
        <f t="shared" si="4"/>
        <v/>
      </c>
      <c r="C167" s="19" t="str">
        <f t="shared" si="5"/>
        <v/>
      </c>
      <c r="D167" s="77"/>
      <c r="E167" s="77"/>
      <c r="F167" s="78"/>
      <c r="G167" s="78"/>
      <c r="H167" s="78"/>
      <c r="I167" s="78"/>
      <c r="J167" s="79"/>
      <c r="K167" s="79"/>
      <c r="L167" s="76"/>
      <c r="M167" s="55" t="str">
        <f>IF(L167="","",IF(L167=LookUps!E$2,LookUps!G$2,LookUps!G$3))</f>
        <v/>
      </c>
      <c r="N167" s="76"/>
      <c r="O167" s="19">
        <f>'1. Site de fabrication'!$E$7</f>
        <v>0</v>
      </c>
      <c r="P167" s="56">
        <f>'1. Site de fabrication'!$E$9</f>
        <v>0</v>
      </c>
      <c r="Q167" t="str">
        <f>IF(J167="","",VLOOKUP(J167,LookUps!$K$2:$L$32,2,FALSE))</f>
        <v/>
      </c>
    </row>
    <row r="168" spans="1:17" ht="15.75" customHeight="1">
      <c r="A168" s="45"/>
      <c r="B168" s="19" t="str">
        <f t="shared" si="4"/>
        <v/>
      </c>
      <c r="C168" s="19" t="str">
        <f t="shared" si="5"/>
        <v/>
      </c>
      <c r="D168" s="77"/>
      <c r="E168" s="77"/>
      <c r="F168" s="78"/>
      <c r="G168" s="78"/>
      <c r="H168" s="78"/>
      <c r="I168" s="78"/>
      <c r="J168" s="79"/>
      <c r="K168" s="79"/>
      <c r="L168" s="76"/>
      <c r="M168" s="55" t="str">
        <f>IF(L168="","",IF(L168=LookUps!E$2,LookUps!G$2,LookUps!G$3))</f>
        <v/>
      </c>
      <c r="N168" s="76"/>
      <c r="O168" s="19">
        <f>'1. Site de fabrication'!$E$7</f>
        <v>0</v>
      </c>
      <c r="P168" s="56">
        <f>'1. Site de fabrication'!$E$9</f>
        <v>0</v>
      </c>
      <c r="Q168" t="str">
        <f>IF(J168="","",VLOOKUP(J168,LookUps!$K$2:$L$32,2,FALSE))</f>
        <v/>
      </c>
    </row>
    <row r="169" spans="1:17" ht="15.75" customHeight="1">
      <c r="A169" s="45"/>
      <c r="B169" s="19" t="str">
        <f t="shared" si="4"/>
        <v/>
      </c>
      <c r="C169" s="19" t="str">
        <f t="shared" si="5"/>
        <v/>
      </c>
      <c r="D169" s="77"/>
      <c r="E169" s="77"/>
      <c r="F169" s="78"/>
      <c r="G169" s="78"/>
      <c r="H169" s="78"/>
      <c r="I169" s="78"/>
      <c r="J169" s="79"/>
      <c r="K169" s="79"/>
      <c r="L169" s="76"/>
      <c r="M169" s="55" t="str">
        <f>IF(L169="","",IF(L169=LookUps!E$2,LookUps!G$2,LookUps!G$3))</f>
        <v/>
      </c>
      <c r="N169" s="76"/>
      <c r="O169" s="19">
        <f>'1. Site de fabrication'!$E$7</f>
        <v>0</v>
      </c>
      <c r="P169" s="56">
        <f>'1. Site de fabrication'!$E$9</f>
        <v>0</v>
      </c>
      <c r="Q169" t="str">
        <f>IF(J169="","",VLOOKUP(J169,LookUps!$K$2:$L$32,2,FALSE))</f>
        <v/>
      </c>
    </row>
    <row r="170" spans="1:17" ht="15.75" customHeight="1">
      <c r="A170" s="45"/>
      <c r="B170" s="19" t="str">
        <f t="shared" si="4"/>
        <v/>
      </c>
      <c r="C170" s="19" t="str">
        <f t="shared" si="5"/>
        <v/>
      </c>
      <c r="D170" s="77"/>
      <c r="E170" s="77"/>
      <c r="F170" s="78"/>
      <c r="G170" s="78"/>
      <c r="H170" s="78"/>
      <c r="I170" s="78"/>
      <c r="J170" s="79"/>
      <c r="K170" s="79"/>
      <c r="L170" s="76"/>
      <c r="M170" s="55" t="str">
        <f>IF(L170="","",IF(L170=LookUps!E$2,LookUps!G$2,LookUps!G$3))</f>
        <v/>
      </c>
      <c r="N170" s="76"/>
      <c r="O170" s="19">
        <f>'1. Site de fabrication'!$E$7</f>
        <v>0</v>
      </c>
      <c r="P170" s="56">
        <f>'1. Site de fabrication'!$E$9</f>
        <v>0</v>
      </c>
      <c r="Q170" t="str">
        <f>IF(J170="","",VLOOKUP(J170,LookUps!$K$2:$L$32,2,FALSE))</f>
        <v/>
      </c>
    </row>
    <row r="171" spans="1:17" ht="15.75" customHeight="1">
      <c r="A171" s="45"/>
      <c r="B171" s="19" t="str">
        <f t="shared" si="4"/>
        <v/>
      </c>
      <c r="C171" s="19" t="str">
        <f t="shared" si="5"/>
        <v/>
      </c>
      <c r="D171" s="77"/>
      <c r="E171" s="77"/>
      <c r="F171" s="78"/>
      <c r="G171" s="78"/>
      <c r="H171" s="78"/>
      <c r="I171" s="78"/>
      <c r="J171" s="79"/>
      <c r="K171" s="79"/>
      <c r="L171" s="76"/>
      <c r="M171" s="55" t="str">
        <f>IF(L171="","",IF(L171=LookUps!E$2,LookUps!G$2,LookUps!G$3))</f>
        <v/>
      </c>
      <c r="N171" s="76"/>
      <c r="O171" s="19">
        <f>'1. Site de fabrication'!$E$7</f>
        <v>0</v>
      </c>
      <c r="P171" s="56">
        <f>'1. Site de fabrication'!$E$9</f>
        <v>0</v>
      </c>
      <c r="Q171" t="str">
        <f>IF(J171="","",VLOOKUP(J171,LookUps!$K$2:$L$32,2,FALSE))</f>
        <v/>
      </c>
    </row>
    <row r="172" spans="1:17" ht="15.75" customHeight="1">
      <c r="A172" s="45"/>
      <c r="B172" s="19" t="str">
        <f t="shared" si="4"/>
        <v/>
      </c>
      <c r="C172" s="19" t="str">
        <f t="shared" si="5"/>
        <v/>
      </c>
      <c r="D172" s="77"/>
      <c r="E172" s="77"/>
      <c r="F172" s="78"/>
      <c r="G172" s="78"/>
      <c r="H172" s="78"/>
      <c r="I172" s="78"/>
      <c r="J172" s="79"/>
      <c r="K172" s="79"/>
      <c r="L172" s="76"/>
      <c r="M172" s="55" t="str">
        <f>IF(L172="","",IF(L172=LookUps!E$2,LookUps!G$2,LookUps!G$3))</f>
        <v/>
      </c>
      <c r="N172" s="76"/>
      <c r="O172" s="19">
        <f>'1. Site de fabrication'!$E$7</f>
        <v>0</v>
      </c>
      <c r="P172" s="56">
        <f>'1. Site de fabrication'!$E$9</f>
        <v>0</v>
      </c>
      <c r="Q172" t="str">
        <f>IF(J172="","",VLOOKUP(J172,LookUps!$K$2:$L$32,2,FALSE))</f>
        <v/>
      </c>
    </row>
    <row r="173" spans="1:17" ht="15.75" customHeight="1">
      <c r="A173" s="45"/>
      <c r="B173" s="19" t="str">
        <f t="shared" si="4"/>
        <v/>
      </c>
      <c r="C173" s="19" t="str">
        <f t="shared" si="5"/>
        <v/>
      </c>
      <c r="D173" s="77"/>
      <c r="E173" s="77"/>
      <c r="F173" s="78"/>
      <c r="G173" s="78"/>
      <c r="H173" s="78"/>
      <c r="I173" s="78"/>
      <c r="J173" s="79"/>
      <c r="K173" s="79"/>
      <c r="L173" s="76"/>
      <c r="M173" s="55" t="str">
        <f>IF(L173="","",IF(L173=LookUps!E$2,LookUps!G$2,LookUps!G$3))</f>
        <v/>
      </c>
      <c r="N173" s="76"/>
      <c r="O173" s="19">
        <f>'1. Site de fabrication'!$E$7</f>
        <v>0</v>
      </c>
      <c r="P173" s="56">
        <f>'1. Site de fabrication'!$E$9</f>
        <v>0</v>
      </c>
      <c r="Q173" t="str">
        <f>IF(J173="","",VLOOKUP(J173,LookUps!$K$2:$L$32,2,FALSE))</f>
        <v/>
      </c>
    </row>
    <row r="174" spans="1:17" ht="15.75" customHeight="1">
      <c r="A174" s="45"/>
      <c r="B174" s="19" t="str">
        <f t="shared" si="4"/>
        <v/>
      </c>
      <c r="C174" s="19" t="str">
        <f t="shared" si="5"/>
        <v/>
      </c>
      <c r="D174" s="77"/>
      <c r="E174" s="77"/>
      <c r="F174" s="78"/>
      <c r="G174" s="78"/>
      <c r="H174" s="78"/>
      <c r="I174" s="78"/>
      <c r="J174" s="79"/>
      <c r="K174" s="79"/>
      <c r="L174" s="76"/>
      <c r="M174" s="55" t="str">
        <f>IF(L174="","",IF(L174=LookUps!E$2,LookUps!G$2,LookUps!G$3))</f>
        <v/>
      </c>
      <c r="N174" s="76"/>
      <c r="O174" s="19">
        <f>'1. Site de fabrication'!$E$7</f>
        <v>0</v>
      </c>
      <c r="P174" s="56">
        <f>'1. Site de fabrication'!$E$9</f>
        <v>0</v>
      </c>
      <c r="Q174" t="str">
        <f>IF(J174="","",VLOOKUP(J174,LookUps!$K$2:$L$32,2,FALSE))</f>
        <v/>
      </c>
    </row>
    <row r="175" spans="1:17" ht="15.75" customHeight="1">
      <c r="A175" s="45"/>
      <c r="B175" s="19" t="str">
        <f t="shared" si="4"/>
        <v/>
      </c>
      <c r="C175" s="19" t="str">
        <f t="shared" si="5"/>
        <v/>
      </c>
      <c r="D175" s="77"/>
      <c r="E175" s="77"/>
      <c r="F175" s="78"/>
      <c r="G175" s="78"/>
      <c r="H175" s="78"/>
      <c r="I175" s="78"/>
      <c r="J175" s="79"/>
      <c r="K175" s="79"/>
      <c r="L175" s="76"/>
      <c r="M175" s="55" t="str">
        <f>IF(L175="","",IF(L175=LookUps!E$2,LookUps!G$2,LookUps!G$3))</f>
        <v/>
      </c>
      <c r="N175" s="76"/>
      <c r="O175" s="19">
        <f>'1. Site de fabrication'!$E$7</f>
        <v>0</v>
      </c>
      <c r="P175" s="56">
        <f>'1. Site de fabrication'!$E$9</f>
        <v>0</v>
      </c>
      <c r="Q175" t="str">
        <f>IF(J175="","",VLOOKUP(J175,LookUps!$K$2:$L$32,2,FALSE))</f>
        <v/>
      </c>
    </row>
    <row r="176" spans="1:17" ht="15.75" customHeight="1">
      <c r="A176" s="45"/>
      <c r="B176" s="19" t="str">
        <f t="shared" si="4"/>
        <v/>
      </c>
      <c r="C176" s="19" t="str">
        <f t="shared" si="5"/>
        <v/>
      </c>
      <c r="D176" s="77"/>
      <c r="E176" s="77"/>
      <c r="F176" s="78"/>
      <c r="G176" s="78"/>
      <c r="H176" s="78"/>
      <c r="I176" s="78"/>
      <c r="J176" s="79"/>
      <c r="K176" s="79"/>
      <c r="L176" s="76"/>
      <c r="M176" s="55" t="str">
        <f>IF(L176="","",IF(L176=LookUps!E$2,LookUps!G$2,LookUps!G$3))</f>
        <v/>
      </c>
      <c r="N176" s="76"/>
      <c r="O176" s="19">
        <f>'1. Site de fabrication'!$E$7</f>
        <v>0</v>
      </c>
      <c r="P176" s="56">
        <f>'1. Site de fabrication'!$E$9</f>
        <v>0</v>
      </c>
      <c r="Q176" t="str">
        <f>IF(J176="","",VLOOKUP(J176,LookUps!$K$2:$L$32,2,FALSE))</f>
        <v/>
      </c>
    </row>
    <row r="177" spans="1:17" ht="15.75" customHeight="1">
      <c r="A177" s="45"/>
      <c r="B177" s="19" t="str">
        <f t="shared" si="4"/>
        <v/>
      </c>
      <c r="C177" s="19" t="str">
        <f t="shared" si="5"/>
        <v/>
      </c>
      <c r="D177" s="77"/>
      <c r="E177" s="77"/>
      <c r="F177" s="78"/>
      <c r="G177" s="78"/>
      <c r="H177" s="78"/>
      <c r="I177" s="78"/>
      <c r="J177" s="79"/>
      <c r="K177" s="79"/>
      <c r="L177" s="76"/>
      <c r="M177" s="55" t="str">
        <f>IF(L177="","",IF(L177=LookUps!E$2,LookUps!G$2,LookUps!G$3))</f>
        <v/>
      </c>
      <c r="N177" s="76"/>
      <c r="O177" s="19">
        <f>'1. Site de fabrication'!$E$7</f>
        <v>0</v>
      </c>
      <c r="P177" s="56">
        <f>'1. Site de fabrication'!$E$9</f>
        <v>0</v>
      </c>
      <c r="Q177" t="str">
        <f>IF(J177="","",VLOOKUP(J177,LookUps!$K$2:$L$32,2,FALSE))</f>
        <v/>
      </c>
    </row>
    <row r="178" spans="1:17" ht="15.75" customHeight="1">
      <c r="A178" s="45"/>
      <c r="B178" s="19" t="str">
        <f t="shared" si="4"/>
        <v/>
      </c>
      <c r="C178" s="19" t="str">
        <f t="shared" si="5"/>
        <v/>
      </c>
      <c r="D178" s="77"/>
      <c r="E178" s="77"/>
      <c r="F178" s="78"/>
      <c r="G178" s="78"/>
      <c r="H178" s="78"/>
      <c r="I178" s="78"/>
      <c r="J178" s="79"/>
      <c r="K178" s="79"/>
      <c r="L178" s="76"/>
      <c r="M178" s="55" t="str">
        <f>IF(L178="","",IF(L178=LookUps!E$2,LookUps!G$2,LookUps!G$3))</f>
        <v/>
      </c>
      <c r="N178" s="76"/>
      <c r="O178" s="19">
        <f>'1. Site de fabrication'!$E$7</f>
        <v>0</v>
      </c>
      <c r="P178" s="56">
        <f>'1. Site de fabrication'!$E$9</f>
        <v>0</v>
      </c>
      <c r="Q178" t="str">
        <f>IF(J178="","",VLOOKUP(J178,LookUps!$K$2:$L$32,2,FALSE))</f>
        <v/>
      </c>
    </row>
    <row r="179" spans="1:17" ht="15.75" customHeight="1">
      <c r="A179" s="45"/>
      <c r="B179" s="19" t="str">
        <f t="shared" si="4"/>
        <v/>
      </c>
      <c r="C179" s="19" t="str">
        <f t="shared" si="5"/>
        <v/>
      </c>
      <c r="D179" s="77"/>
      <c r="E179" s="77"/>
      <c r="F179" s="78"/>
      <c r="G179" s="78"/>
      <c r="H179" s="78"/>
      <c r="I179" s="78"/>
      <c r="J179" s="79"/>
      <c r="K179" s="79"/>
      <c r="L179" s="76"/>
      <c r="M179" s="55" t="str">
        <f>IF(L179="","",IF(L179=LookUps!E$2,LookUps!G$2,LookUps!G$3))</f>
        <v/>
      </c>
      <c r="N179" s="76"/>
      <c r="O179" s="19">
        <f>'1. Site de fabrication'!$E$7</f>
        <v>0</v>
      </c>
      <c r="P179" s="56">
        <f>'1. Site de fabrication'!$E$9</f>
        <v>0</v>
      </c>
      <c r="Q179" t="str">
        <f>IF(J179="","",VLOOKUP(J179,LookUps!$K$2:$L$32,2,FALSE))</f>
        <v/>
      </c>
    </row>
    <row r="180" spans="1:17" ht="15.75" customHeight="1">
      <c r="A180" s="45"/>
      <c r="B180" s="19" t="str">
        <f t="shared" si="4"/>
        <v/>
      </c>
      <c r="C180" s="19" t="str">
        <f t="shared" si="5"/>
        <v/>
      </c>
      <c r="D180" s="77"/>
      <c r="E180" s="77"/>
      <c r="F180" s="78"/>
      <c r="G180" s="78"/>
      <c r="H180" s="78"/>
      <c r="I180" s="78"/>
      <c r="J180" s="79"/>
      <c r="K180" s="79"/>
      <c r="L180" s="76"/>
      <c r="M180" s="55" t="str">
        <f>IF(L180="","",IF(L180=LookUps!E$2,LookUps!G$2,LookUps!G$3))</f>
        <v/>
      </c>
      <c r="N180" s="76"/>
      <c r="O180" s="19">
        <f>'1. Site de fabrication'!$E$7</f>
        <v>0</v>
      </c>
      <c r="P180" s="56">
        <f>'1. Site de fabrication'!$E$9</f>
        <v>0</v>
      </c>
      <c r="Q180" t="str">
        <f>IF(J180="","",VLOOKUP(J180,LookUps!$K$2:$L$32,2,FALSE))</f>
        <v/>
      </c>
    </row>
    <row r="181" spans="1:17" ht="15.75" customHeight="1">
      <c r="A181" s="45"/>
      <c r="B181" s="19" t="str">
        <f t="shared" si="4"/>
        <v/>
      </c>
      <c r="C181" s="19" t="str">
        <f t="shared" si="5"/>
        <v/>
      </c>
      <c r="D181" s="77"/>
      <c r="E181" s="77"/>
      <c r="F181" s="78"/>
      <c r="G181" s="78"/>
      <c r="H181" s="78"/>
      <c r="I181" s="78"/>
      <c r="J181" s="79"/>
      <c r="K181" s="79"/>
      <c r="L181" s="76"/>
      <c r="M181" s="55" t="str">
        <f>IF(L181="","",IF(L181=LookUps!E$2,LookUps!G$2,LookUps!G$3))</f>
        <v/>
      </c>
      <c r="N181" s="76"/>
      <c r="O181" s="19">
        <f>'1. Site de fabrication'!$E$7</f>
        <v>0</v>
      </c>
      <c r="P181" s="56">
        <f>'1. Site de fabrication'!$E$9</f>
        <v>0</v>
      </c>
      <c r="Q181" t="str">
        <f>IF(J181="","",VLOOKUP(J181,LookUps!$K$2:$L$32,2,FALSE))</f>
        <v/>
      </c>
    </row>
    <row r="182" spans="1:17" ht="15.75" customHeight="1">
      <c r="A182" s="45"/>
      <c r="B182" s="19" t="str">
        <f t="shared" si="4"/>
        <v/>
      </c>
      <c r="C182" s="19" t="str">
        <f t="shared" si="5"/>
        <v/>
      </c>
      <c r="D182" s="77"/>
      <c r="E182" s="77"/>
      <c r="F182" s="78"/>
      <c r="G182" s="78"/>
      <c r="H182" s="78"/>
      <c r="I182" s="78"/>
      <c r="J182" s="79"/>
      <c r="K182" s="79"/>
      <c r="L182" s="76"/>
      <c r="M182" s="55" t="str">
        <f>IF(L182="","",IF(L182=LookUps!E$2,LookUps!G$2,LookUps!G$3))</f>
        <v/>
      </c>
      <c r="N182" s="76"/>
      <c r="O182" s="19">
        <f>'1. Site de fabrication'!$E$7</f>
        <v>0</v>
      </c>
      <c r="P182" s="56">
        <f>'1. Site de fabrication'!$E$9</f>
        <v>0</v>
      </c>
      <c r="Q182" t="str">
        <f>IF(J182="","",VLOOKUP(J182,LookUps!$K$2:$L$32,2,FALSE))</f>
        <v/>
      </c>
    </row>
    <row r="183" spans="1:17" ht="15.75" customHeight="1">
      <c r="A183" s="45"/>
      <c r="B183" s="19" t="str">
        <f t="shared" si="4"/>
        <v/>
      </c>
      <c r="C183" s="19" t="str">
        <f t="shared" si="5"/>
        <v/>
      </c>
      <c r="D183" s="77"/>
      <c r="E183" s="77"/>
      <c r="F183" s="78"/>
      <c r="G183" s="78"/>
      <c r="H183" s="78"/>
      <c r="I183" s="78"/>
      <c r="J183" s="79"/>
      <c r="K183" s="79"/>
      <c r="L183" s="76"/>
      <c r="M183" s="55" t="str">
        <f>IF(L183="","",IF(L183=LookUps!E$2,LookUps!G$2,LookUps!G$3))</f>
        <v/>
      </c>
      <c r="N183" s="76"/>
      <c r="O183" s="19">
        <f>'1. Site de fabrication'!$E$7</f>
        <v>0</v>
      </c>
      <c r="P183" s="56">
        <f>'1. Site de fabrication'!$E$9</f>
        <v>0</v>
      </c>
      <c r="Q183" t="str">
        <f>IF(J183="","",VLOOKUP(J183,LookUps!$K$2:$L$32,2,FALSE))</f>
        <v/>
      </c>
    </row>
    <row r="184" spans="1:17" ht="15.75" customHeight="1">
      <c r="A184" s="45"/>
      <c r="B184" s="19" t="str">
        <f t="shared" si="4"/>
        <v/>
      </c>
      <c r="C184" s="19" t="str">
        <f t="shared" si="5"/>
        <v/>
      </c>
      <c r="D184" s="77"/>
      <c r="E184" s="77"/>
      <c r="F184" s="78"/>
      <c r="G184" s="78"/>
      <c r="H184" s="78"/>
      <c r="I184" s="78"/>
      <c r="J184" s="79"/>
      <c r="K184" s="79"/>
      <c r="L184" s="76"/>
      <c r="M184" s="55" t="str">
        <f>IF(L184="","",IF(L184=LookUps!E$2,LookUps!G$2,LookUps!G$3))</f>
        <v/>
      </c>
      <c r="N184" s="76"/>
      <c r="O184" s="19">
        <f>'1. Site de fabrication'!$E$7</f>
        <v>0</v>
      </c>
      <c r="P184" s="56">
        <f>'1. Site de fabrication'!$E$9</f>
        <v>0</v>
      </c>
      <c r="Q184" t="str">
        <f>IF(J184="","",VLOOKUP(J184,LookUps!$K$2:$L$32,2,FALSE))</f>
        <v/>
      </c>
    </row>
    <row r="185" spans="1:17" ht="15.75" customHeight="1">
      <c r="A185" s="45"/>
      <c r="B185" s="19" t="str">
        <f t="shared" si="4"/>
        <v/>
      </c>
      <c r="C185" s="19" t="str">
        <f t="shared" si="5"/>
        <v/>
      </c>
      <c r="D185" s="77"/>
      <c r="E185" s="77"/>
      <c r="F185" s="78"/>
      <c r="G185" s="78"/>
      <c r="H185" s="78"/>
      <c r="I185" s="78"/>
      <c r="J185" s="79"/>
      <c r="K185" s="79"/>
      <c r="L185" s="76"/>
      <c r="M185" s="55" t="str">
        <f>IF(L185="","",IF(L185=LookUps!E$2,LookUps!G$2,LookUps!G$3))</f>
        <v/>
      </c>
      <c r="N185" s="76"/>
      <c r="O185" s="19">
        <f>'1. Site de fabrication'!$E$7</f>
        <v>0</v>
      </c>
      <c r="P185" s="56">
        <f>'1. Site de fabrication'!$E$9</f>
        <v>0</v>
      </c>
      <c r="Q185" t="str">
        <f>IF(J185="","",VLOOKUP(J185,LookUps!$K$2:$L$32,2,FALSE))</f>
        <v/>
      </c>
    </row>
    <row r="186" spans="1:17" ht="15.75" customHeight="1">
      <c r="A186" s="45"/>
      <c r="B186" s="19" t="str">
        <f t="shared" si="4"/>
        <v/>
      </c>
      <c r="C186" s="19" t="str">
        <f t="shared" si="5"/>
        <v/>
      </c>
      <c r="D186" s="77"/>
      <c r="E186" s="77"/>
      <c r="F186" s="78"/>
      <c r="G186" s="78"/>
      <c r="H186" s="78"/>
      <c r="I186" s="78"/>
      <c r="J186" s="79"/>
      <c r="K186" s="79"/>
      <c r="L186" s="76"/>
      <c r="M186" s="55" t="str">
        <f>IF(L186="","",IF(L186=LookUps!E$2,LookUps!G$2,LookUps!G$3))</f>
        <v/>
      </c>
      <c r="N186" s="76"/>
      <c r="O186" s="19">
        <f>'1. Site de fabrication'!$E$7</f>
        <v>0</v>
      </c>
      <c r="P186" s="56">
        <f>'1. Site de fabrication'!$E$9</f>
        <v>0</v>
      </c>
      <c r="Q186" t="str">
        <f>IF(J186="","",VLOOKUP(J186,LookUps!$K$2:$L$32,2,FALSE))</f>
        <v/>
      </c>
    </row>
    <row r="187" spans="1:17" ht="15.75" customHeight="1">
      <c r="A187" s="45"/>
      <c r="B187" s="19" t="str">
        <f t="shared" si="4"/>
        <v/>
      </c>
      <c r="C187" s="19" t="str">
        <f t="shared" si="5"/>
        <v/>
      </c>
      <c r="D187" s="77"/>
      <c r="E187" s="77"/>
      <c r="F187" s="78"/>
      <c r="G187" s="78"/>
      <c r="H187" s="78"/>
      <c r="I187" s="78"/>
      <c r="J187" s="79"/>
      <c r="K187" s="79"/>
      <c r="L187" s="76"/>
      <c r="M187" s="55" t="str">
        <f>IF(L187="","",IF(L187=LookUps!E$2,LookUps!G$2,LookUps!G$3))</f>
        <v/>
      </c>
      <c r="N187" s="76"/>
      <c r="O187" s="19">
        <f>'1. Site de fabrication'!$E$7</f>
        <v>0</v>
      </c>
      <c r="P187" s="56">
        <f>'1. Site de fabrication'!$E$9</f>
        <v>0</v>
      </c>
      <c r="Q187" t="str">
        <f>IF(J187="","",VLOOKUP(J187,LookUps!$K$2:$L$32,2,FALSE))</f>
        <v/>
      </c>
    </row>
    <row r="188" spans="1:17" ht="15.75" customHeight="1">
      <c r="A188" s="45"/>
      <c r="B188" s="19" t="str">
        <f t="shared" si="4"/>
        <v/>
      </c>
      <c r="C188" s="19" t="str">
        <f t="shared" si="5"/>
        <v/>
      </c>
      <c r="D188" s="77"/>
      <c r="E188" s="77"/>
      <c r="F188" s="78"/>
      <c r="G188" s="78"/>
      <c r="H188" s="78"/>
      <c r="I188" s="78"/>
      <c r="J188" s="79"/>
      <c r="K188" s="79"/>
      <c r="L188" s="76"/>
      <c r="M188" s="55" t="str">
        <f>IF(L188="","",IF(L188=LookUps!E$2,LookUps!G$2,LookUps!G$3))</f>
        <v/>
      </c>
      <c r="N188" s="76"/>
      <c r="O188" s="19">
        <f>'1. Site de fabrication'!$E$7</f>
        <v>0</v>
      </c>
      <c r="P188" s="56">
        <f>'1. Site de fabrication'!$E$9</f>
        <v>0</v>
      </c>
      <c r="Q188" t="str">
        <f>IF(J188="","",VLOOKUP(J188,LookUps!$K$2:$L$32,2,FALSE))</f>
        <v/>
      </c>
    </row>
    <row r="189" spans="1:17" ht="15.75" customHeight="1">
      <c r="A189" s="45"/>
      <c r="B189" s="19" t="str">
        <f t="shared" si="4"/>
        <v/>
      </c>
      <c r="C189" s="19" t="str">
        <f t="shared" si="5"/>
        <v/>
      </c>
      <c r="D189" s="77"/>
      <c r="E189" s="77"/>
      <c r="F189" s="78"/>
      <c r="G189" s="78"/>
      <c r="H189" s="78"/>
      <c r="I189" s="78"/>
      <c r="J189" s="79"/>
      <c r="K189" s="79"/>
      <c r="L189" s="76"/>
      <c r="M189" s="55" t="str">
        <f>IF(L189="","",IF(L189=LookUps!E$2,LookUps!G$2,LookUps!G$3))</f>
        <v/>
      </c>
      <c r="N189" s="76"/>
      <c r="O189" s="19">
        <f>'1. Site de fabrication'!$E$7</f>
        <v>0</v>
      </c>
      <c r="P189" s="56">
        <f>'1. Site de fabrication'!$E$9</f>
        <v>0</v>
      </c>
      <c r="Q189" t="str">
        <f>IF(J189="","",VLOOKUP(J189,LookUps!$K$2:$L$32,2,FALSE))</f>
        <v/>
      </c>
    </row>
    <row r="190" spans="1:17" ht="15.75" customHeight="1">
      <c r="A190" s="45"/>
      <c r="B190" s="19" t="str">
        <f t="shared" si="4"/>
        <v/>
      </c>
      <c r="C190" s="19" t="str">
        <f t="shared" si="5"/>
        <v/>
      </c>
      <c r="D190" s="77"/>
      <c r="E190" s="77"/>
      <c r="F190" s="78"/>
      <c r="G190" s="78"/>
      <c r="H190" s="78"/>
      <c r="I190" s="78"/>
      <c r="J190" s="79"/>
      <c r="K190" s="79"/>
      <c r="L190" s="76"/>
      <c r="M190" s="55" t="str">
        <f>IF(L190="","",IF(L190=LookUps!E$2,LookUps!G$2,LookUps!G$3))</f>
        <v/>
      </c>
      <c r="N190" s="76"/>
      <c r="O190" s="19">
        <f>'1. Site de fabrication'!$E$7</f>
        <v>0</v>
      </c>
      <c r="P190" s="56">
        <f>'1. Site de fabrication'!$E$9</f>
        <v>0</v>
      </c>
      <c r="Q190" t="str">
        <f>IF(J190="","",VLOOKUP(J190,LookUps!$K$2:$L$32,2,FALSE))</f>
        <v/>
      </c>
    </row>
    <row r="191" spans="1:17" ht="15.75" customHeight="1">
      <c r="A191" s="45"/>
      <c r="B191" s="19" t="str">
        <f t="shared" si="4"/>
        <v/>
      </c>
      <c r="C191" s="19" t="str">
        <f t="shared" si="5"/>
        <v/>
      </c>
      <c r="D191" s="77"/>
      <c r="E191" s="77"/>
      <c r="F191" s="78"/>
      <c r="G191" s="78"/>
      <c r="H191" s="78"/>
      <c r="I191" s="78"/>
      <c r="J191" s="79"/>
      <c r="K191" s="79"/>
      <c r="L191" s="76"/>
      <c r="M191" s="55" t="str">
        <f>IF(L191="","",IF(L191=LookUps!E$2,LookUps!G$2,LookUps!G$3))</f>
        <v/>
      </c>
      <c r="N191" s="76"/>
      <c r="O191" s="19">
        <f>'1. Site de fabrication'!$E$7</f>
        <v>0</v>
      </c>
      <c r="P191" s="56">
        <f>'1. Site de fabrication'!$E$9</f>
        <v>0</v>
      </c>
      <c r="Q191" t="str">
        <f>IF(J191="","",VLOOKUP(J191,LookUps!$K$2:$L$32,2,FALSE))</f>
        <v/>
      </c>
    </row>
    <row r="192" spans="1:17" ht="15.75" customHeight="1">
      <c r="A192" s="45"/>
      <c r="B192" s="19" t="str">
        <f t="shared" si="4"/>
        <v/>
      </c>
      <c r="C192" s="19" t="str">
        <f t="shared" si="5"/>
        <v/>
      </c>
      <c r="D192" s="77"/>
      <c r="E192" s="77"/>
      <c r="F192" s="78"/>
      <c r="G192" s="78"/>
      <c r="H192" s="78"/>
      <c r="I192" s="78"/>
      <c r="J192" s="79"/>
      <c r="K192" s="79"/>
      <c r="L192" s="76"/>
      <c r="M192" s="55" t="str">
        <f>IF(L192="","",IF(L192=LookUps!E$2,LookUps!G$2,LookUps!G$3))</f>
        <v/>
      </c>
      <c r="N192" s="76"/>
      <c r="O192" s="19">
        <f>'1. Site de fabrication'!$E$7</f>
        <v>0</v>
      </c>
      <c r="P192" s="56">
        <f>'1. Site de fabrication'!$E$9</f>
        <v>0</v>
      </c>
      <c r="Q192" t="str">
        <f>IF(J192="","",VLOOKUP(J192,LookUps!$K$2:$L$32,2,FALSE))</f>
        <v/>
      </c>
    </row>
    <row r="193" spans="1:17" ht="15.75" customHeight="1">
      <c r="A193" s="45"/>
      <c r="B193" s="19" t="str">
        <f t="shared" si="4"/>
        <v/>
      </c>
      <c r="C193" s="19" t="str">
        <f t="shared" si="5"/>
        <v/>
      </c>
      <c r="D193" s="77"/>
      <c r="E193" s="77"/>
      <c r="F193" s="78"/>
      <c r="G193" s="78"/>
      <c r="H193" s="78"/>
      <c r="I193" s="78"/>
      <c r="J193" s="79"/>
      <c r="K193" s="79"/>
      <c r="L193" s="76"/>
      <c r="M193" s="55" t="str">
        <f>IF(L193="","",IF(L193=LookUps!E$2,LookUps!G$2,LookUps!G$3))</f>
        <v/>
      </c>
      <c r="N193" s="76"/>
      <c r="O193" s="19">
        <f>'1. Site de fabrication'!$E$7</f>
        <v>0</v>
      </c>
      <c r="P193" s="56">
        <f>'1. Site de fabrication'!$E$9</f>
        <v>0</v>
      </c>
      <c r="Q193" t="str">
        <f>IF(J193="","",VLOOKUP(J193,LookUps!$K$2:$L$32,2,FALSE))</f>
        <v/>
      </c>
    </row>
    <row r="194" spans="1:17" ht="15.75" customHeight="1">
      <c r="A194" s="45"/>
      <c r="B194" s="19" t="str">
        <f t="shared" si="4"/>
        <v/>
      </c>
      <c r="C194" s="19" t="str">
        <f t="shared" si="5"/>
        <v/>
      </c>
      <c r="D194" s="77"/>
      <c r="E194" s="77"/>
      <c r="F194" s="78"/>
      <c r="G194" s="78"/>
      <c r="H194" s="78"/>
      <c r="I194" s="78"/>
      <c r="J194" s="79"/>
      <c r="K194" s="79"/>
      <c r="L194" s="76"/>
      <c r="M194" s="55" t="str">
        <f>IF(L194="","",IF(L194=LookUps!E$2,LookUps!G$2,LookUps!G$3))</f>
        <v/>
      </c>
      <c r="N194" s="76"/>
      <c r="O194" s="19">
        <f>'1. Site de fabrication'!$E$7</f>
        <v>0</v>
      </c>
      <c r="P194" s="56">
        <f>'1. Site de fabrication'!$E$9</f>
        <v>0</v>
      </c>
      <c r="Q194" t="str">
        <f>IF(J194="","",VLOOKUP(J194,LookUps!$K$2:$L$32,2,FALSE))</f>
        <v/>
      </c>
    </row>
    <row r="195" spans="1:17" ht="15.75" customHeight="1">
      <c r="A195" s="45"/>
      <c r="B195" s="19" t="str">
        <f t="shared" si="4"/>
        <v/>
      </c>
      <c r="C195" s="19" t="str">
        <f t="shared" si="5"/>
        <v/>
      </c>
      <c r="D195" s="77"/>
      <c r="E195" s="77"/>
      <c r="F195" s="78"/>
      <c r="G195" s="78"/>
      <c r="H195" s="78"/>
      <c r="I195" s="78"/>
      <c r="J195" s="79"/>
      <c r="K195" s="79"/>
      <c r="L195" s="76"/>
      <c r="M195" s="55" t="str">
        <f>IF(L195="","",IF(L195=LookUps!E$2,LookUps!G$2,LookUps!G$3))</f>
        <v/>
      </c>
      <c r="N195" s="76"/>
      <c r="O195" s="19">
        <f>'1. Site de fabrication'!$E$7</f>
        <v>0</v>
      </c>
      <c r="P195" s="56">
        <f>'1. Site de fabrication'!$E$9</f>
        <v>0</v>
      </c>
      <c r="Q195" t="str">
        <f>IF(J195="","",VLOOKUP(J195,LookUps!$K$2:$L$32,2,FALSE))</f>
        <v/>
      </c>
    </row>
    <row r="196" spans="1:17" ht="15.75" customHeight="1">
      <c r="A196" s="45"/>
      <c r="B196" s="19" t="str">
        <f t="shared" si="4"/>
        <v/>
      </c>
      <c r="C196" s="19" t="str">
        <f t="shared" si="5"/>
        <v/>
      </c>
      <c r="D196" s="77"/>
      <c r="E196" s="77"/>
      <c r="F196" s="78"/>
      <c r="G196" s="78"/>
      <c r="H196" s="78"/>
      <c r="I196" s="78"/>
      <c r="J196" s="79"/>
      <c r="K196" s="79"/>
      <c r="L196" s="76"/>
      <c r="M196" s="55" t="str">
        <f>IF(L196="","",IF(L196=LookUps!E$2,LookUps!G$2,LookUps!G$3))</f>
        <v/>
      </c>
      <c r="N196" s="76"/>
      <c r="O196" s="19">
        <f>'1. Site de fabrication'!$E$7</f>
        <v>0</v>
      </c>
      <c r="P196" s="56">
        <f>'1. Site de fabrication'!$E$9</f>
        <v>0</v>
      </c>
      <c r="Q196" t="str">
        <f>IF(J196="","",VLOOKUP(J196,LookUps!$K$2:$L$32,2,FALSE))</f>
        <v/>
      </c>
    </row>
    <row r="197" spans="1:17" ht="15.75" customHeight="1">
      <c r="A197" s="45"/>
      <c r="B197" s="19" t="str">
        <f t="shared" si="4"/>
        <v/>
      </c>
      <c r="C197" s="19" t="str">
        <f t="shared" si="5"/>
        <v/>
      </c>
      <c r="D197" s="77"/>
      <c r="E197" s="77"/>
      <c r="F197" s="78"/>
      <c r="G197" s="78"/>
      <c r="H197" s="78"/>
      <c r="I197" s="78"/>
      <c r="J197" s="79"/>
      <c r="K197" s="79"/>
      <c r="L197" s="76"/>
      <c r="M197" s="55" t="str">
        <f>IF(L197="","",IF(L197=LookUps!E$2,LookUps!G$2,LookUps!G$3))</f>
        <v/>
      </c>
      <c r="N197" s="76"/>
      <c r="O197" s="19">
        <f>'1. Site de fabrication'!$E$7</f>
        <v>0</v>
      </c>
      <c r="P197" s="56">
        <f>'1. Site de fabrication'!$E$9</f>
        <v>0</v>
      </c>
      <c r="Q197" t="str">
        <f>IF(J197="","",VLOOKUP(J197,LookUps!$K$2:$L$32,2,FALSE))</f>
        <v/>
      </c>
    </row>
    <row r="198" spans="1:17" ht="15.75" customHeight="1">
      <c r="A198" s="45"/>
      <c r="B198" s="19" t="str">
        <f t="shared" si="4"/>
        <v/>
      </c>
      <c r="C198" s="19" t="str">
        <f t="shared" si="5"/>
        <v/>
      </c>
      <c r="D198" s="77"/>
      <c r="E198" s="77"/>
      <c r="F198" s="78"/>
      <c r="G198" s="78"/>
      <c r="H198" s="78"/>
      <c r="I198" s="78"/>
      <c r="J198" s="79"/>
      <c r="K198" s="79"/>
      <c r="L198" s="76"/>
      <c r="M198" s="55" t="str">
        <f>IF(L198="","",IF(L198=LookUps!E$2,LookUps!G$2,LookUps!G$3))</f>
        <v/>
      </c>
      <c r="N198" s="76"/>
      <c r="O198" s="19">
        <f>'1. Site de fabrication'!$E$7</f>
        <v>0</v>
      </c>
      <c r="P198" s="56">
        <f>'1. Site de fabrication'!$E$9</f>
        <v>0</v>
      </c>
      <c r="Q198" t="str">
        <f>IF(J198="","",VLOOKUP(J198,LookUps!$K$2:$L$32,2,FALSE))</f>
        <v/>
      </c>
    </row>
    <row r="199" spans="1:17" ht="15.75" customHeight="1">
      <c r="A199" s="45"/>
      <c r="B199" s="19" t="str">
        <f t="shared" si="4"/>
        <v/>
      </c>
      <c r="C199" s="19" t="str">
        <f t="shared" si="5"/>
        <v/>
      </c>
      <c r="D199" s="77"/>
      <c r="E199" s="77"/>
      <c r="F199" s="78"/>
      <c r="G199" s="78"/>
      <c r="H199" s="78"/>
      <c r="I199" s="78"/>
      <c r="J199" s="79"/>
      <c r="K199" s="79"/>
      <c r="L199" s="76"/>
      <c r="M199" s="55" t="str">
        <f>IF(L199="","",IF(L199=LookUps!E$2,LookUps!G$2,LookUps!G$3))</f>
        <v/>
      </c>
      <c r="N199" s="76"/>
      <c r="O199" s="19">
        <f>'1. Site de fabrication'!$E$7</f>
        <v>0</v>
      </c>
      <c r="P199" s="56">
        <f>'1. Site de fabrication'!$E$9</f>
        <v>0</v>
      </c>
      <c r="Q199" t="str">
        <f>IF(J199="","",VLOOKUP(J199,LookUps!$K$2:$L$32,2,FALSE))</f>
        <v/>
      </c>
    </row>
    <row r="200" spans="1:17" ht="15.75" customHeight="1">
      <c r="A200" s="45"/>
      <c r="B200" s="19" t="str">
        <f t="shared" si="4"/>
        <v/>
      </c>
      <c r="C200" s="19" t="str">
        <f t="shared" si="5"/>
        <v/>
      </c>
      <c r="D200" s="77"/>
      <c r="E200" s="77"/>
      <c r="F200" s="78"/>
      <c r="G200" s="78"/>
      <c r="H200" s="78"/>
      <c r="I200" s="78"/>
      <c r="J200" s="79"/>
      <c r="K200" s="79"/>
      <c r="L200" s="76"/>
      <c r="M200" s="55" t="str">
        <f>IF(L200="","",IF(L200=LookUps!E$2,LookUps!G$2,LookUps!G$3))</f>
        <v/>
      </c>
      <c r="N200" s="76"/>
      <c r="O200" s="19">
        <f>'1. Site de fabrication'!$E$7</f>
        <v>0</v>
      </c>
      <c r="P200" s="56">
        <f>'1. Site de fabrication'!$E$9</f>
        <v>0</v>
      </c>
      <c r="Q200" t="str">
        <f>IF(J200="","",VLOOKUP(J200,LookUps!$K$2:$L$32,2,FALSE))</f>
        <v/>
      </c>
    </row>
    <row r="201" spans="1:17" ht="15.75" customHeight="1">
      <c r="A201" s="45"/>
      <c r="B201" s="19" t="str">
        <f t="shared" si="4"/>
        <v/>
      </c>
      <c r="C201" s="19" t="str">
        <f t="shared" si="5"/>
        <v/>
      </c>
      <c r="D201" s="77"/>
      <c r="E201" s="77"/>
      <c r="F201" s="78"/>
      <c r="G201" s="78"/>
      <c r="H201" s="78"/>
      <c r="I201" s="78"/>
      <c r="J201" s="79"/>
      <c r="K201" s="79"/>
      <c r="L201" s="76"/>
      <c r="M201" s="55" t="str">
        <f>IF(L201="","",IF(L201=LookUps!E$2,LookUps!G$2,LookUps!G$3))</f>
        <v/>
      </c>
      <c r="N201" s="76"/>
      <c r="O201" s="19">
        <f>'1. Site de fabrication'!$E$7</f>
        <v>0</v>
      </c>
      <c r="P201" s="56">
        <f>'1. Site de fabrication'!$E$9</f>
        <v>0</v>
      </c>
      <c r="Q201" t="str">
        <f>IF(J201="","",VLOOKUP(J201,LookUps!$K$2:$L$32,2,FALSE))</f>
        <v/>
      </c>
    </row>
    <row r="202" spans="1:17" ht="15.75" customHeight="1">
      <c r="A202" s="45"/>
      <c r="B202" s="19" t="str">
        <f t="shared" ref="B202:B265" si="6">IF(D202="","",VLOOKUP(D202,Retailer,2,FALSE))</f>
        <v/>
      </c>
      <c r="C202" s="19" t="str">
        <f t="shared" ref="C202:C265" si="7">IF(B202="","",B202&amp;"_market")</f>
        <v/>
      </c>
      <c r="D202" s="77"/>
      <c r="E202" s="77"/>
      <c r="F202" s="78"/>
      <c r="G202" s="78"/>
      <c r="H202" s="78"/>
      <c r="I202" s="78"/>
      <c r="J202" s="79"/>
      <c r="K202" s="79"/>
      <c r="L202" s="76"/>
      <c r="M202" s="55" t="str">
        <f>IF(L202="","",IF(L202=LookUps!E$2,LookUps!G$2,LookUps!G$3))</f>
        <v/>
      </c>
      <c r="N202" s="76"/>
      <c r="O202" s="19">
        <f>'1. Site de fabrication'!$E$7</f>
        <v>0</v>
      </c>
      <c r="P202" s="56">
        <f>'1. Site de fabrication'!$E$9</f>
        <v>0</v>
      </c>
      <c r="Q202" t="str">
        <f>IF(J202="","",VLOOKUP(J202,LookUps!$K$2:$L$32,2,FALSE))</f>
        <v/>
      </c>
    </row>
    <row r="203" spans="1:17" ht="15.75" customHeight="1">
      <c r="A203" s="45"/>
      <c r="B203" s="19" t="str">
        <f t="shared" si="6"/>
        <v/>
      </c>
      <c r="C203" s="19" t="str">
        <f t="shared" si="7"/>
        <v/>
      </c>
      <c r="D203" s="77"/>
      <c r="E203" s="77"/>
      <c r="F203" s="78"/>
      <c r="G203" s="78"/>
      <c r="H203" s="78"/>
      <c r="I203" s="78"/>
      <c r="J203" s="79"/>
      <c r="K203" s="79"/>
      <c r="L203" s="76"/>
      <c r="M203" s="55" t="str">
        <f>IF(L203="","",IF(L203=LookUps!E$2,LookUps!G$2,LookUps!G$3))</f>
        <v/>
      </c>
      <c r="N203" s="76"/>
      <c r="O203" s="19">
        <f>'1. Site de fabrication'!$E$7</f>
        <v>0</v>
      </c>
      <c r="P203" s="56">
        <f>'1. Site de fabrication'!$E$9</f>
        <v>0</v>
      </c>
      <c r="Q203" t="str">
        <f>IF(J203="","",VLOOKUP(J203,LookUps!$K$2:$L$32,2,FALSE))</f>
        <v/>
      </c>
    </row>
    <row r="204" spans="1:17" ht="15.75" customHeight="1">
      <c r="A204" s="45"/>
      <c r="B204" s="19" t="str">
        <f t="shared" si="6"/>
        <v/>
      </c>
      <c r="C204" s="19" t="str">
        <f t="shared" si="7"/>
        <v/>
      </c>
      <c r="D204" s="77"/>
      <c r="E204" s="77"/>
      <c r="F204" s="78"/>
      <c r="G204" s="78"/>
      <c r="H204" s="78"/>
      <c r="I204" s="78"/>
      <c r="J204" s="79"/>
      <c r="K204" s="79"/>
      <c r="L204" s="76"/>
      <c r="M204" s="55" t="str">
        <f>IF(L204="","",IF(L204=LookUps!E$2,LookUps!G$2,LookUps!G$3))</f>
        <v/>
      </c>
      <c r="N204" s="76"/>
      <c r="O204" s="19">
        <f>'1. Site de fabrication'!$E$7</f>
        <v>0</v>
      </c>
      <c r="P204" s="56">
        <f>'1. Site de fabrication'!$E$9</f>
        <v>0</v>
      </c>
      <c r="Q204" t="str">
        <f>IF(J204="","",VLOOKUP(J204,LookUps!$K$2:$L$32,2,FALSE))</f>
        <v/>
      </c>
    </row>
    <row r="205" spans="1:17" ht="15.75" customHeight="1">
      <c r="A205" s="45"/>
      <c r="B205" s="19" t="str">
        <f t="shared" si="6"/>
        <v/>
      </c>
      <c r="C205" s="19" t="str">
        <f t="shared" si="7"/>
        <v/>
      </c>
      <c r="D205" s="77"/>
      <c r="E205" s="77"/>
      <c r="F205" s="78"/>
      <c r="G205" s="78"/>
      <c r="H205" s="78"/>
      <c r="I205" s="78"/>
      <c r="J205" s="79"/>
      <c r="K205" s="79"/>
      <c r="L205" s="76"/>
      <c r="M205" s="55" t="str">
        <f>IF(L205="","",IF(L205=LookUps!E$2,LookUps!G$2,LookUps!G$3))</f>
        <v/>
      </c>
      <c r="N205" s="76"/>
      <c r="O205" s="19">
        <f>'1. Site de fabrication'!$E$7</f>
        <v>0</v>
      </c>
      <c r="P205" s="56">
        <f>'1. Site de fabrication'!$E$9</f>
        <v>0</v>
      </c>
      <c r="Q205" t="str">
        <f>IF(J205="","",VLOOKUP(J205,LookUps!$K$2:$L$32,2,FALSE))</f>
        <v/>
      </c>
    </row>
    <row r="206" spans="1:17" ht="15.75" customHeight="1">
      <c r="A206" s="45"/>
      <c r="B206" s="19" t="str">
        <f t="shared" si="6"/>
        <v/>
      </c>
      <c r="C206" s="19" t="str">
        <f t="shared" si="7"/>
        <v/>
      </c>
      <c r="D206" s="77"/>
      <c r="E206" s="77"/>
      <c r="F206" s="78"/>
      <c r="G206" s="78"/>
      <c r="H206" s="78"/>
      <c r="I206" s="78"/>
      <c r="J206" s="79"/>
      <c r="K206" s="79"/>
      <c r="L206" s="76"/>
      <c r="M206" s="55" t="str">
        <f>IF(L206="","",IF(L206=LookUps!E$2,LookUps!G$2,LookUps!G$3))</f>
        <v/>
      </c>
      <c r="N206" s="76"/>
      <c r="O206" s="19">
        <f>'1. Site de fabrication'!$E$7</f>
        <v>0</v>
      </c>
      <c r="P206" s="56">
        <f>'1. Site de fabrication'!$E$9</f>
        <v>0</v>
      </c>
      <c r="Q206" t="str">
        <f>IF(J206="","",VLOOKUP(J206,LookUps!$K$2:$L$32,2,FALSE))</f>
        <v/>
      </c>
    </row>
    <row r="207" spans="1:17" ht="15.75" customHeight="1">
      <c r="A207" s="45"/>
      <c r="B207" s="19" t="str">
        <f t="shared" si="6"/>
        <v/>
      </c>
      <c r="C207" s="19" t="str">
        <f t="shared" si="7"/>
        <v/>
      </c>
      <c r="D207" s="77"/>
      <c r="E207" s="77"/>
      <c r="F207" s="78"/>
      <c r="G207" s="78"/>
      <c r="H207" s="78"/>
      <c r="I207" s="78"/>
      <c r="J207" s="79"/>
      <c r="K207" s="79"/>
      <c r="L207" s="76"/>
      <c r="M207" s="55" t="str">
        <f>IF(L207="","",IF(L207=LookUps!E$2,LookUps!G$2,LookUps!G$3))</f>
        <v/>
      </c>
      <c r="N207" s="76"/>
      <c r="O207" s="19">
        <f>'1. Site de fabrication'!$E$7</f>
        <v>0</v>
      </c>
      <c r="P207" s="56">
        <f>'1. Site de fabrication'!$E$9</f>
        <v>0</v>
      </c>
      <c r="Q207" t="str">
        <f>IF(J207="","",VLOOKUP(J207,LookUps!$K$2:$L$32,2,FALSE))</f>
        <v/>
      </c>
    </row>
    <row r="208" spans="1:17" ht="15.75" customHeight="1">
      <c r="A208" s="45"/>
      <c r="B208" s="19" t="str">
        <f t="shared" si="6"/>
        <v/>
      </c>
      <c r="C208" s="19" t="str">
        <f t="shared" si="7"/>
        <v/>
      </c>
      <c r="D208" s="77"/>
      <c r="E208" s="77"/>
      <c r="F208" s="78"/>
      <c r="G208" s="78"/>
      <c r="H208" s="78"/>
      <c r="I208" s="78"/>
      <c r="J208" s="79"/>
      <c r="K208" s="79"/>
      <c r="L208" s="76"/>
      <c r="M208" s="55" t="str">
        <f>IF(L208="","",IF(L208=LookUps!E$2,LookUps!G$2,LookUps!G$3))</f>
        <v/>
      </c>
      <c r="N208" s="76"/>
      <c r="O208" s="19">
        <f>'1. Site de fabrication'!$E$7</f>
        <v>0</v>
      </c>
      <c r="P208" s="56">
        <f>'1. Site de fabrication'!$E$9</f>
        <v>0</v>
      </c>
      <c r="Q208" t="str">
        <f>IF(J208="","",VLOOKUP(J208,LookUps!$K$2:$L$32,2,FALSE))</f>
        <v/>
      </c>
    </row>
    <row r="209" spans="1:17" ht="15.75" customHeight="1">
      <c r="A209" s="45"/>
      <c r="B209" s="19" t="str">
        <f t="shared" si="6"/>
        <v/>
      </c>
      <c r="C209" s="19" t="str">
        <f t="shared" si="7"/>
        <v/>
      </c>
      <c r="D209" s="77"/>
      <c r="E209" s="77"/>
      <c r="F209" s="78"/>
      <c r="G209" s="78"/>
      <c r="H209" s="78"/>
      <c r="I209" s="78"/>
      <c r="J209" s="79"/>
      <c r="K209" s="79"/>
      <c r="L209" s="76"/>
      <c r="M209" s="55" t="str">
        <f>IF(L209="","",IF(L209=LookUps!E$2,LookUps!G$2,LookUps!G$3))</f>
        <v/>
      </c>
      <c r="N209" s="76"/>
      <c r="O209" s="19">
        <f>'1. Site de fabrication'!$E$7</f>
        <v>0</v>
      </c>
      <c r="P209" s="56">
        <f>'1. Site de fabrication'!$E$9</f>
        <v>0</v>
      </c>
      <c r="Q209" t="str">
        <f>IF(J209="","",VLOOKUP(J209,LookUps!$K$2:$L$32,2,FALSE))</f>
        <v/>
      </c>
    </row>
    <row r="210" spans="1:17" ht="15.75" customHeight="1">
      <c r="A210" s="45"/>
      <c r="B210" s="19" t="str">
        <f t="shared" si="6"/>
        <v/>
      </c>
      <c r="C210" s="19" t="str">
        <f t="shared" si="7"/>
        <v/>
      </c>
      <c r="D210" s="77"/>
      <c r="E210" s="77"/>
      <c r="F210" s="78"/>
      <c r="G210" s="78"/>
      <c r="H210" s="78"/>
      <c r="I210" s="78"/>
      <c r="J210" s="79"/>
      <c r="K210" s="79"/>
      <c r="L210" s="76"/>
      <c r="M210" s="55" t="str">
        <f>IF(L210="","",IF(L210=LookUps!E$2,LookUps!G$2,LookUps!G$3))</f>
        <v/>
      </c>
      <c r="N210" s="76"/>
      <c r="O210" s="19">
        <f>'1. Site de fabrication'!$E$7</f>
        <v>0</v>
      </c>
      <c r="P210" s="56">
        <f>'1. Site de fabrication'!$E$9</f>
        <v>0</v>
      </c>
      <c r="Q210" t="str">
        <f>IF(J210="","",VLOOKUP(J210,LookUps!$K$2:$L$32,2,FALSE))</f>
        <v/>
      </c>
    </row>
    <row r="211" spans="1:17" ht="15.75" customHeight="1">
      <c r="A211" s="45"/>
      <c r="B211" s="19" t="str">
        <f t="shared" si="6"/>
        <v/>
      </c>
      <c r="C211" s="19" t="str">
        <f t="shared" si="7"/>
        <v/>
      </c>
      <c r="D211" s="77"/>
      <c r="E211" s="77"/>
      <c r="F211" s="78"/>
      <c r="G211" s="78"/>
      <c r="H211" s="78"/>
      <c r="I211" s="78"/>
      <c r="J211" s="79"/>
      <c r="K211" s="79"/>
      <c r="L211" s="76"/>
      <c r="M211" s="55" t="str">
        <f>IF(L211="","",IF(L211=LookUps!E$2,LookUps!G$2,LookUps!G$3))</f>
        <v/>
      </c>
      <c r="N211" s="76"/>
      <c r="O211" s="19">
        <f>'1. Site de fabrication'!$E$7</f>
        <v>0</v>
      </c>
      <c r="P211" s="56">
        <f>'1. Site de fabrication'!$E$9</f>
        <v>0</v>
      </c>
      <c r="Q211" t="str">
        <f>IF(J211="","",VLOOKUP(J211,LookUps!$K$2:$L$32,2,FALSE))</f>
        <v/>
      </c>
    </row>
    <row r="212" spans="1:17" ht="15.75" customHeight="1">
      <c r="A212" s="45"/>
      <c r="B212" s="19" t="str">
        <f t="shared" si="6"/>
        <v/>
      </c>
      <c r="C212" s="19" t="str">
        <f t="shared" si="7"/>
        <v/>
      </c>
      <c r="D212" s="77"/>
      <c r="E212" s="77"/>
      <c r="F212" s="78"/>
      <c r="G212" s="78"/>
      <c r="H212" s="78"/>
      <c r="I212" s="78"/>
      <c r="J212" s="79"/>
      <c r="K212" s="79"/>
      <c r="L212" s="76"/>
      <c r="M212" s="55" t="str">
        <f>IF(L212="","",IF(L212=LookUps!E$2,LookUps!G$2,LookUps!G$3))</f>
        <v/>
      </c>
      <c r="N212" s="76"/>
      <c r="O212" s="19">
        <f>'1. Site de fabrication'!$E$7</f>
        <v>0</v>
      </c>
      <c r="P212" s="56">
        <f>'1. Site de fabrication'!$E$9</f>
        <v>0</v>
      </c>
      <c r="Q212" t="str">
        <f>IF(J212="","",VLOOKUP(J212,LookUps!$K$2:$L$32,2,FALSE))</f>
        <v/>
      </c>
    </row>
    <row r="213" spans="1:17" ht="15.75" customHeight="1">
      <c r="A213" s="45"/>
      <c r="B213" s="19" t="str">
        <f t="shared" si="6"/>
        <v/>
      </c>
      <c r="C213" s="19" t="str">
        <f t="shared" si="7"/>
        <v/>
      </c>
      <c r="D213" s="77"/>
      <c r="E213" s="77"/>
      <c r="F213" s="78"/>
      <c r="G213" s="78"/>
      <c r="H213" s="78"/>
      <c r="I213" s="78"/>
      <c r="J213" s="79"/>
      <c r="K213" s="79"/>
      <c r="L213" s="76"/>
      <c r="M213" s="55" t="str">
        <f>IF(L213="","",IF(L213=LookUps!E$2,LookUps!G$2,LookUps!G$3))</f>
        <v/>
      </c>
      <c r="N213" s="76"/>
      <c r="O213" s="19">
        <f>'1. Site de fabrication'!$E$7</f>
        <v>0</v>
      </c>
      <c r="P213" s="56">
        <f>'1. Site de fabrication'!$E$9</f>
        <v>0</v>
      </c>
      <c r="Q213" t="str">
        <f>IF(J213="","",VLOOKUP(J213,LookUps!$K$2:$L$32,2,FALSE))</f>
        <v/>
      </c>
    </row>
    <row r="214" spans="1:17" ht="15.75" customHeight="1">
      <c r="A214" s="45"/>
      <c r="B214" s="19" t="str">
        <f t="shared" si="6"/>
        <v/>
      </c>
      <c r="C214" s="19" t="str">
        <f t="shared" si="7"/>
        <v/>
      </c>
      <c r="D214" s="77"/>
      <c r="E214" s="77"/>
      <c r="F214" s="78"/>
      <c r="G214" s="78"/>
      <c r="H214" s="78"/>
      <c r="I214" s="78"/>
      <c r="J214" s="79"/>
      <c r="K214" s="79"/>
      <c r="L214" s="76"/>
      <c r="M214" s="55" t="str">
        <f>IF(L214="","",IF(L214=LookUps!E$2,LookUps!G$2,LookUps!G$3))</f>
        <v/>
      </c>
      <c r="N214" s="76"/>
      <c r="O214" s="19">
        <f>'1. Site de fabrication'!$E$7</f>
        <v>0</v>
      </c>
      <c r="P214" s="56">
        <f>'1. Site de fabrication'!$E$9</f>
        <v>0</v>
      </c>
      <c r="Q214" t="str">
        <f>IF(J214="","",VLOOKUP(J214,LookUps!$K$2:$L$32,2,FALSE))</f>
        <v/>
      </c>
    </row>
    <row r="215" spans="1:17" ht="15.75" customHeight="1">
      <c r="A215" s="45"/>
      <c r="B215" s="19" t="str">
        <f t="shared" si="6"/>
        <v/>
      </c>
      <c r="C215" s="19" t="str">
        <f t="shared" si="7"/>
        <v/>
      </c>
      <c r="D215" s="77"/>
      <c r="E215" s="77"/>
      <c r="F215" s="78"/>
      <c r="G215" s="78"/>
      <c r="H215" s="78"/>
      <c r="I215" s="78"/>
      <c r="J215" s="79"/>
      <c r="K215" s="79"/>
      <c r="L215" s="76"/>
      <c r="M215" s="55" t="str">
        <f>IF(L215="","",IF(L215=LookUps!E$2,LookUps!G$2,LookUps!G$3))</f>
        <v/>
      </c>
      <c r="N215" s="76"/>
      <c r="O215" s="19">
        <f>'1. Site de fabrication'!$E$7</f>
        <v>0</v>
      </c>
      <c r="P215" s="56">
        <f>'1. Site de fabrication'!$E$9</f>
        <v>0</v>
      </c>
      <c r="Q215" t="str">
        <f>IF(J215="","",VLOOKUP(J215,LookUps!$K$2:$L$32,2,FALSE))</f>
        <v/>
      </c>
    </row>
    <row r="216" spans="1:17" ht="15.75" customHeight="1">
      <c r="A216" s="45"/>
      <c r="B216" s="19" t="str">
        <f t="shared" si="6"/>
        <v/>
      </c>
      <c r="C216" s="19" t="str">
        <f t="shared" si="7"/>
        <v/>
      </c>
      <c r="D216" s="77"/>
      <c r="E216" s="77"/>
      <c r="F216" s="78"/>
      <c r="G216" s="78"/>
      <c r="H216" s="78"/>
      <c r="I216" s="78"/>
      <c r="J216" s="79"/>
      <c r="K216" s="79"/>
      <c r="L216" s="76"/>
      <c r="M216" s="55" t="str">
        <f>IF(L216="","",IF(L216=LookUps!E$2,LookUps!G$2,LookUps!G$3))</f>
        <v/>
      </c>
      <c r="N216" s="76"/>
      <c r="O216" s="19">
        <f>'1. Site de fabrication'!$E$7</f>
        <v>0</v>
      </c>
      <c r="P216" s="56">
        <f>'1. Site de fabrication'!$E$9</f>
        <v>0</v>
      </c>
      <c r="Q216" t="str">
        <f>IF(J216="","",VLOOKUP(J216,LookUps!$K$2:$L$32,2,FALSE))</f>
        <v/>
      </c>
    </row>
    <row r="217" spans="1:17" ht="15.75" customHeight="1">
      <c r="A217" s="45"/>
      <c r="B217" s="19" t="str">
        <f t="shared" si="6"/>
        <v/>
      </c>
      <c r="C217" s="19" t="str">
        <f t="shared" si="7"/>
        <v/>
      </c>
      <c r="D217" s="77"/>
      <c r="E217" s="77"/>
      <c r="F217" s="78"/>
      <c r="G217" s="78"/>
      <c r="H217" s="78"/>
      <c r="I217" s="78"/>
      <c r="J217" s="79"/>
      <c r="K217" s="79"/>
      <c r="L217" s="76"/>
      <c r="M217" s="55" t="str">
        <f>IF(L217="","",IF(L217=LookUps!E$2,LookUps!G$2,LookUps!G$3))</f>
        <v/>
      </c>
      <c r="N217" s="76"/>
      <c r="O217" s="19">
        <f>'1. Site de fabrication'!$E$7</f>
        <v>0</v>
      </c>
      <c r="P217" s="56">
        <f>'1. Site de fabrication'!$E$9</f>
        <v>0</v>
      </c>
      <c r="Q217" t="str">
        <f>IF(J217="","",VLOOKUP(J217,LookUps!$K$2:$L$32,2,FALSE))</f>
        <v/>
      </c>
    </row>
    <row r="218" spans="1:17" ht="15.75" customHeight="1">
      <c r="A218" s="45"/>
      <c r="B218" s="19" t="str">
        <f t="shared" si="6"/>
        <v/>
      </c>
      <c r="C218" s="19" t="str">
        <f t="shared" si="7"/>
        <v/>
      </c>
      <c r="D218" s="77"/>
      <c r="E218" s="77"/>
      <c r="F218" s="78"/>
      <c r="G218" s="78"/>
      <c r="H218" s="78"/>
      <c r="I218" s="78"/>
      <c r="J218" s="79"/>
      <c r="K218" s="79"/>
      <c r="L218" s="76"/>
      <c r="M218" s="55" t="str">
        <f>IF(L218="","",IF(L218=LookUps!E$2,LookUps!G$2,LookUps!G$3))</f>
        <v/>
      </c>
      <c r="N218" s="76"/>
      <c r="O218" s="19">
        <f>'1. Site de fabrication'!$E$7</f>
        <v>0</v>
      </c>
      <c r="P218" s="56">
        <f>'1. Site de fabrication'!$E$9</f>
        <v>0</v>
      </c>
      <c r="Q218" t="str">
        <f>IF(J218="","",VLOOKUP(J218,LookUps!$K$2:$L$32,2,FALSE))</f>
        <v/>
      </c>
    </row>
    <row r="219" spans="1:17" ht="15.75" customHeight="1">
      <c r="A219" s="45"/>
      <c r="B219" s="19" t="str">
        <f t="shared" si="6"/>
        <v/>
      </c>
      <c r="C219" s="19" t="str">
        <f t="shared" si="7"/>
        <v/>
      </c>
      <c r="D219" s="77"/>
      <c r="E219" s="77"/>
      <c r="F219" s="78"/>
      <c r="G219" s="78"/>
      <c r="H219" s="78"/>
      <c r="I219" s="78"/>
      <c r="J219" s="79"/>
      <c r="K219" s="79"/>
      <c r="L219" s="76"/>
      <c r="M219" s="55" t="str">
        <f>IF(L219="","",IF(L219=LookUps!E$2,LookUps!G$2,LookUps!G$3))</f>
        <v/>
      </c>
      <c r="N219" s="76"/>
      <c r="O219" s="19">
        <f>'1. Site de fabrication'!$E$7</f>
        <v>0</v>
      </c>
      <c r="P219" s="56">
        <f>'1. Site de fabrication'!$E$9</f>
        <v>0</v>
      </c>
      <c r="Q219" t="str">
        <f>IF(J219="","",VLOOKUP(J219,LookUps!$K$2:$L$32,2,FALSE))</f>
        <v/>
      </c>
    </row>
    <row r="220" spans="1:17" ht="15.75" customHeight="1">
      <c r="A220" s="45"/>
      <c r="B220" s="19" t="str">
        <f t="shared" si="6"/>
        <v/>
      </c>
      <c r="C220" s="19" t="str">
        <f t="shared" si="7"/>
        <v/>
      </c>
      <c r="D220" s="77"/>
      <c r="E220" s="77"/>
      <c r="F220" s="78"/>
      <c r="G220" s="78"/>
      <c r="H220" s="78"/>
      <c r="I220" s="78"/>
      <c r="J220" s="79"/>
      <c r="K220" s="79"/>
      <c r="L220" s="76"/>
      <c r="M220" s="55" t="str">
        <f>IF(L220="","",IF(L220=LookUps!E$2,LookUps!G$2,LookUps!G$3))</f>
        <v/>
      </c>
      <c r="N220" s="76"/>
      <c r="O220" s="19">
        <f>'1. Site de fabrication'!$E$7</f>
        <v>0</v>
      </c>
      <c r="P220" s="56">
        <f>'1. Site de fabrication'!$E$9</f>
        <v>0</v>
      </c>
      <c r="Q220" t="str">
        <f>IF(J220="","",VLOOKUP(J220,LookUps!$K$2:$L$32,2,FALSE))</f>
        <v/>
      </c>
    </row>
    <row r="221" spans="1:17" ht="15.75" customHeight="1">
      <c r="A221" s="45"/>
      <c r="B221" s="19" t="str">
        <f t="shared" si="6"/>
        <v/>
      </c>
      <c r="C221" s="19" t="str">
        <f t="shared" si="7"/>
        <v/>
      </c>
      <c r="D221" s="77"/>
      <c r="E221" s="77"/>
      <c r="F221" s="78"/>
      <c r="G221" s="78"/>
      <c r="H221" s="78"/>
      <c r="I221" s="78"/>
      <c r="J221" s="79"/>
      <c r="K221" s="79"/>
      <c r="L221" s="76"/>
      <c r="M221" s="55" t="str">
        <f>IF(L221="","",IF(L221=LookUps!E$2,LookUps!G$2,LookUps!G$3))</f>
        <v/>
      </c>
      <c r="N221" s="76"/>
      <c r="O221" s="19">
        <f>'1. Site de fabrication'!$E$7</f>
        <v>0</v>
      </c>
      <c r="P221" s="56">
        <f>'1. Site de fabrication'!$E$9</f>
        <v>0</v>
      </c>
      <c r="Q221" t="str">
        <f>IF(J221="","",VLOOKUP(J221,LookUps!$K$2:$L$32,2,FALSE))</f>
        <v/>
      </c>
    </row>
    <row r="222" spans="1:17" ht="15.75" customHeight="1">
      <c r="A222" s="45"/>
      <c r="B222" s="19" t="str">
        <f t="shared" si="6"/>
        <v/>
      </c>
      <c r="C222" s="19" t="str">
        <f t="shared" si="7"/>
        <v/>
      </c>
      <c r="D222" s="77"/>
      <c r="E222" s="77"/>
      <c r="F222" s="78"/>
      <c r="G222" s="78"/>
      <c r="H222" s="78"/>
      <c r="I222" s="78"/>
      <c r="J222" s="79"/>
      <c r="K222" s="79"/>
      <c r="L222" s="76"/>
      <c r="M222" s="55" t="str">
        <f>IF(L222="","",IF(L222=LookUps!E$2,LookUps!G$2,LookUps!G$3))</f>
        <v/>
      </c>
      <c r="N222" s="76"/>
      <c r="O222" s="19">
        <f>'1. Site de fabrication'!$E$7</f>
        <v>0</v>
      </c>
      <c r="P222" s="56">
        <f>'1. Site de fabrication'!$E$9</f>
        <v>0</v>
      </c>
      <c r="Q222" t="str">
        <f>IF(J222="","",VLOOKUP(J222,LookUps!$K$2:$L$32,2,FALSE))</f>
        <v/>
      </c>
    </row>
    <row r="223" spans="1:17" ht="15.75" customHeight="1">
      <c r="A223" s="45"/>
      <c r="B223" s="19" t="str">
        <f t="shared" si="6"/>
        <v/>
      </c>
      <c r="C223" s="19" t="str">
        <f t="shared" si="7"/>
        <v/>
      </c>
      <c r="D223" s="77"/>
      <c r="E223" s="77"/>
      <c r="F223" s="78"/>
      <c r="G223" s="78"/>
      <c r="H223" s="78"/>
      <c r="I223" s="78"/>
      <c r="J223" s="79"/>
      <c r="K223" s="79"/>
      <c r="L223" s="76"/>
      <c r="M223" s="55" t="str">
        <f>IF(L223="","",IF(L223=LookUps!E$2,LookUps!G$2,LookUps!G$3))</f>
        <v/>
      </c>
      <c r="N223" s="76"/>
      <c r="O223" s="19">
        <f>'1. Site de fabrication'!$E$7</f>
        <v>0</v>
      </c>
      <c r="P223" s="56">
        <f>'1. Site de fabrication'!$E$9</f>
        <v>0</v>
      </c>
      <c r="Q223" t="str">
        <f>IF(J223="","",VLOOKUP(J223,LookUps!$K$2:$L$32,2,FALSE))</f>
        <v/>
      </c>
    </row>
    <row r="224" spans="1:17" ht="15.75" customHeight="1">
      <c r="A224" s="45"/>
      <c r="B224" s="19" t="str">
        <f t="shared" si="6"/>
        <v/>
      </c>
      <c r="C224" s="19" t="str">
        <f t="shared" si="7"/>
        <v/>
      </c>
      <c r="D224" s="77"/>
      <c r="E224" s="77"/>
      <c r="F224" s="78"/>
      <c r="G224" s="78"/>
      <c r="H224" s="78"/>
      <c r="I224" s="78"/>
      <c r="J224" s="79"/>
      <c r="K224" s="79"/>
      <c r="L224" s="76"/>
      <c r="M224" s="55" t="str">
        <f>IF(L224="","",IF(L224=LookUps!E$2,LookUps!G$2,LookUps!G$3))</f>
        <v/>
      </c>
      <c r="N224" s="76"/>
      <c r="O224" s="19">
        <f>'1. Site de fabrication'!$E$7</f>
        <v>0</v>
      </c>
      <c r="P224" s="56">
        <f>'1. Site de fabrication'!$E$9</f>
        <v>0</v>
      </c>
      <c r="Q224" t="str">
        <f>IF(J224="","",VLOOKUP(J224,LookUps!$K$2:$L$32,2,FALSE))</f>
        <v/>
      </c>
    </row>
    <row r="225" spans="1:17" ht="15.75" customHeight="1">
      <c r="A225" s="45"/>
      <c r="B225" s="19" t="str">
        <f t="shared" si="6"/>
        <v/>
      </c>
      <c r="C225" s="19" t="str">
        <f t="shared" si="7"/>
        <v/>
      </c>
      <c r="D225" s="77"/>
      <c r="E225" s="77"/>
      <c r="F225" s="78"/>
      <c r="G225" s="78"/>
      <c r="H225" s="78"/>
      <c r="I225" s="78"/>
      <c r="J225" s="79"/>
      <c r="K225" s="79"/>
      <c r="L225" s="76"/>
      <c r="M225" s="55" t="str">
        <f>IF(L225="","",IF(L225=LookUps!E$2,LookUps!G$2,LookUps!G$3))</f>
        <v/>
      </c>
      <c r="N225" s="76"/>
      <c r="O225" s="19">
        <f>'1. Site de fabrication'!$E$7</f>
        <v>0</v>
      </c>
      <c r="P225" s="56">
        <f>'1. Site de fabrication'!$E$9</f>
        <v>0</v>
      </c>
      <c r="Q225" t="str">
        <f>IF(J225="","",VLOOKUP(J225,LookUps!$K$2:$L$32,2,FALSE))</f>
        <v/>
      </c>
    </row>
    <row r="226" spans="1:17" ht="15.75" customHeight="1">
      <c r="A226" s="45"/>
      <c r="B226" s="19" t="str">
        <f t="shared" si="6"/>
        <v/>
      </c>
      <c r="C226" s="19" t="str">
        <f t="shared" si="7"/>
        <v/>
      </c>
      <c r="D226" s="77"/>
      <c r="E226" s="77"/>
      <c r="F226" s="78"/>
      <c r="G226" s="78"/>
      <c r="H226" s="78"/>
      <c r="I226" s="78"/>
      <c r="J226" s="79"/>
      <c r="K226" s="79"/>
      <c r="L226" s="76"/>
      <c r="M226" s="55" t="str">
        <f>IF(L226="","",IF(L226=LookUps!E$2,LookUps!G$2,LookUps!G$3))</f>
        <v/>
      </c>
      <c r="N226" s="76"/>
      <c r="O226" s="19">
        <f>'1. Site de fabrication'!$E$7</f>
        <v>0</v>
      </c>
      <c r="P226" s="56">
        <f>'1. Site de fabrication'!$E$9</f>
        <v>0</v>
      </c>
      <c r="Q226" t="str">
        <f>IF(J226="","",VLOOKUP(J226,LookUps!$K$2:$L$32,2,FALSE))</f>
        <v/>
      </c>
    </row>
    <row r="227" spans="1:17" ht="15.75" customHeight="1">
      <c r="A227" s="45"/>
      <c r="B227" s="19" t="str">
        <f t="shared" si="6"/>
        <v/>
      </c>
      <c r="C227" s="19" t="str">
        <f t="shared" si="7"/>
        <v/>
      </c>
      <c r="D227" s="77"/>
      <c r="E227" s="77"/>
      <c r="F227" s="78"/>
      <c r="G227" s="78"/>
      <c r="H227" s="78"/>
      <c r="I227" s="78"/>
      <c r="J227" s="79"/>
      <c r="K227" s="79"/>
      <c r="L227" s="76"/>
      <c r="M227" s="55" t="str">
        <f>IF(L227="","",IF(L227=LookUps!E$2,LookUps!G$2,LookUps!G$3))</f>
        <v/>
      </c>
      <c r="N227" s="76"/>
      <c r="O227" s="19">
        <f>'1. Site de fabrication'!$E$7</f>
        <v>0</v>
      </c>
      <c r="P227" s="56">
        <f>'1. Site de fabrication'!$E$9</f>
        <v>0</v>
      </c>
      <c r="Q227" t="str">
        <f>IF(J227="","",VLOOKUP(J227,LookUps!$K$2:$L$32,2,FALSE))</f>
        <v/>
      </c>
    </row>
    <row r="228" spans="1:17" ht="15.75" customHeight="1">
      <c r="A228" s="45"/>
      <c r="B228" s="19" t="str">
        <f t="shared" si="6"/>
        <v/>
      </c>
      <c r="C228" s="19" t="str">
        <f t="shared" si="7"/>
        <v/>
      </c>
      <c r="D228" s="77"/>
      <c r="E228" s="77"/>
      <c r="F228" s="78"/>
      <c r="G228" s="78"/>
      <c r="H228" s="78"/>
      <c r="I228" s="78"/>
      <c r="J228" s="79"/>
      <c r="K228" s="79"/>
      <c r="L228" s="76"/>
      <c r="M228" s="55" t="str">
        <f>IF(L228="","",IF(L228=LookUps!E$2,LookUps!G$2,LookUps!G$3))</f>
        <v/>
      </c>
      <c r="N228" s="76"/>
      <c r="O228" s="19">
        <f>'1. Site de fabrication'!$E$7</f>
        <v>0</v>
      </c>
      <c r="P228" s="56">
        <f>'1. Site de fabrication'!$E$9</f>
        <v>0</v>
      </c>
      <c r="Q228" t="str">
        <f>IF(J228="","",VLOOKUP(J228,LookUps!$K$2:$L$32,2,FALSE))</f>
        <v/>
      </c>
    </row>
    <row r="229" spans="1:17" ht="15.75" customHeight="1">
      <c r="A229" s="45"/>
      <c r="B229" s="19" t="str">
        <f t="shared" si="6"/>
        <v/>
      </c>
      <c r="C229" s="19" t="str">
        <f t="shared" si="7"/>
        <v/>
      </c>
      <c r="D229" s="77"/>
      <c r="E229" s="77"/>
      <c r="F229" s="78"/>
      <c r="G229" s="78"/>
      <c r="H229" s="78"/>
      <c r="I229" s="78"/>
      <c r="J229" s="79"/>
      <c r="K229" s="79"/>
      <c r="L229" s="76"/>
      <c r="M229" s="55" t="str">
        <f>IF(L229="","",IF(L229=LookUps!E$2,LookUps!G$2,LookUps!G$3))</f>
        <v/>
      </c>
      <c r="N229" s="76"/>
      <c r="O229" s="19">
        <f>'1. Site de fabrication'!$E$7</f>
        <v>0</v>
      </c>
      <c r="P229" s="56">
        <f>'1. Site de fabrication'!$E$9</f>
        <v>0</v>
      </c>
      <c r="Q229" t="str">
        <f>IF(J229="","",VLOOKUP(J229,LookUps!$K$2:$L$32,2,FALSE))</f>
        <v/>
      </c>
    </row>
    <row r="230" spans="1:17" ht="15.75" customHeight="1">
      <c r="A230" s="45"/>
      <c r="B230" s="19" t="str">
        <f t="shared" si="6"/>
        <v/>
      </c>
      <c r="C230" s="19" t="str">
        <f t="shared" si="7"/>
        <v/>
      </c>
      <c r="D230" s="77"/>
      <c r="E230" s="77"/>
      <c r="F230" s="78"/>
      <c r="G230" s="78"/>
      <c r="H230" s="78"/>
      <c r="I230" s="78"/>
      <c r="J230" s="79"/>
      <c r="K230" s="79"/>
      <c r="L230" s="76"/>
      <c r="M230" s="55" t="str">
        <f>IF(L230="","",IF(L230=LookUps!E$2,LookUps!G$2,LookUps!G$3))</f>
        <v/>
      </c>
      <c r="N230" s="76"/>
      <c r="O230" s="19">
        <f>'1. Site de fabrication'!$E$7</f>
        <v>0</v>
      </c>
      <c r="P230" s="56">
        <f>'1. Site de fabrication'!$E$9</f>
        <v>0</v>
      </c>
      <c r="Q230" t="str">
        <f>IF(J230="","",VLOOKUP(J230,LookUps!$K$2:$L$32,2,FALSE))</f>
        <v/>
      </c>
    </row>
    <row r="231" spans="1:17" ht="15.75" customHeight="1">
      <c r="A231" s="45"/>
      <c r="B231" s="19" t="str">
        <f t="shared" si="6"/>
        <v/>
      </c>
      <c r="C231" s="19" t="str">
        <f t="shared" si="7"/>
        <v/>
      </c>
      <c r="D231" s="77"/>
      <c r="E231" s="77"/>
      <c r="F231" s="78"/>
      <c r="G231" s="78"/>
      <c r="H231" s="78"/>
      <c r="I231" s="78"/>
      <c r="J231" s="79"/>
      <c r="K231" s="79"/>
      <c r="L231" s="76"/>
      <c r="M231" s="55" t="str">
        <f>IF(L231="","",IF(L231=LookUps!E$2,LookUps!G$2,LookUps!G$3))</f>
        <v/>
      </c>
      <c r="N231" s="76"/>
      <c r="O231" s="19">
        <f>'1. Site de fabrication'!$E$7</f>
        <v>0</v>
      </c>
      <c r="P231" s="56">
        <f>'1. Site de fabrication'!$E$9</f>
        <v>0</v>
      </c>
      <c r="Q231" t="str">
        <f>IF(J231="","",VLOOKUP(J231,LookUps!$K$2:$L$32,2,FALSE))</f>
        <v/>
      </c>
    </row>
    <row r="232" spans="1:17" ht="15.75" customHeight="1">
      <c r="A232" s="45"/>
      <c r="B232" s="19" t="str">
        <f t="shared" si="6"/>
        <v/>
      </c>
      <c r="C232" s="19" t="str">
        <f t="shared" si="7"/>
        <v/>
      </c>
      <c r="D232" s="77"/>
      <c r="E232" s="77"/>
      <c r="F232" s="78"/>
      <c r="G232" s="78"/>
      <c r="H232" s="78"/>
      <c r="I232" s="78"/>
      <c r="J232" s="79"/>
      <c r="K232" s="79"/>
      <c r="L232" s="76"/>
      <c r="M232" s="55" t="str">
        <f>IF(L232="","",IF(L232=LookUps!E$2,LookUps!G$2,LookUps!G$3))</f>
        <v/>
      </c>
      <c r="N232" s="76"/>
      <c r="O232" s="19">
        <f>'1. Site de fabrication'!$E$7</f>
        <v>0</v>
      </c>
      <c r="P232" s="56">
        <f>'1. Site de fabrication'!$E$9</f>
        <v>0</v>
      </c>
      <c r="Q232" t="str">
        <f>IF(J232="","",VLOOKUP(J232,LookUps!$K$2:$L$32,2,FALSE))</f>
        <v/>
      </c>
    </row>
    <row r="233" spans="1:17" ht="15.75" customHeight="1">
      <c r="A233" s="45"/>
      <c r="B233" s="19" t="str">
        <f t="shared" si="6"/>
        <v/>
      </c>
      <c r="C233" s="19" t="str">
        <f t="shared" si="7"/>
        <v/>
      </c>
      <c r="D233" s="77"/>
      <c r="E233" s="77"/>
      <c r="F233" s="78"/>
      <c r="G233" s="78"/>
      <c r="H233" s="78"/>
      <c r="I233" s="78"/>
      <c r="J233" s="79"/>
      <c r="K233" s="79"/>
      <c r="L233" s="76"/>
      <c r="M233" s="55" t="str">
        <f>IF(L233="","",IF(L233=LookUps!E$2,LookUps!G$2,LookUps!G$3))</f>
        <v/>
      </c>
      <c r="N233" s="76"/>
      <c r="O233" s="19">
        <f>'1. Site de fabrication'!$E$7</f>
        <v>0</v>
      </c>
      <c r="P233" s="56">
        <f>'1. Site de fabrication'!$E$9</f>
        <v>0</v>
      </c>
      <c r="Q233" t="str">
        <f>IF(J233="","",VLOOKUP(J233,LookUps!$K$2:$L$32,2,FALSE))</f>
        <v/>
      </c>
    </row>
    <row r="234" spans="1:17" ht="15.75" customHeight="1">
      <c r="A234" s="45"/>
      <c r="B234" s="19" t="str">
        <f t="shared" si="6"/>
        <v/>
      </c>
      <c r="C234" s="19" t="str">
        <f t="shared" si="7"/>
        <v/>
      </c>
      <c r="D234" s="77"/>
      <c r="E234" s="77"/>
      <c r="F234" s="78"/>
      <c r="G234" s="78"/>
      <c r="H234" s="78"/>
      <c r="I234" s="78"/>
      <c r="J234" s="79"/>
      <c r="K234" s="79"/>
      <c r="L234" s="76"/>
      <c r="M234" s="55" t="str">
        <f>IF(L234="","",IF(L234=LookUps!E$2,LookUps!G$2,LookUps!G$3))</f>
        <v/>
      </c>
      <c r="N234" s="76"/>
      <c r="O234" s="19">
        <f>'1. Site de fabrication'!$E$7</f>
        <v>0</v>
      </c>
      <c r="P234" s="56">
        <f>'1. Site de fabrication'!$E$9</f>
        <v>0</v>
      </c>
      <c r="Q234" t="str">
        <f>IF(J234="","",VLOOKUP(J234,LookUps!$K$2:$L$32,2,FALSE))</f>
        <v/>
      </c>
    </row>
    <row r="235" spans="1:17" ht="15.75" customHeight="1">
      <c r="A235" s="45"/>
      <c r="B235" s="19" t="str">
        <f t="shared" si="6"/>
        <v/>
      </c>
      <c r="C235" s="19" t="str">
        <f t="shared" si="7"/>
        <v/>
      </c>
      <c r="D235" s="77"/>
      <c r="E235" s="77"/>
      <c r="F235" s="78"/>
      <c r="G235" s="78"/>
      <c r="H235" s="78"/>
      <c r="I235" s="78"/>
      <c r="J235" s="79"/>
      <c r="K235" s="79"/>
      <c r="L235" s="76"/>
      <c r="M235" s="55" t="str">
        <f>IF(L235="","",IF(L235=LookUps!E$2,LookUps!G$2,LookUps!G$3))</f>
        <v/>
      </c>
      <c r="N235" s="76"/>
      <c r="O235" s="19">
        <f>'1. Site de fabrication'!$E$7</f>
        <v>0</v>
      </c>
      <c r="P235" s="56">
        <f>'1. Site de fabrication'!$E$9</f>
        <v>0</v>
      </c>
      <c r="Q235" t="str">
        <f>IF(J235="","",VLOOKUP(J235,LookUps!$K$2:$L$32,2,FALSE))</f>
        <v/>
      </c>
    </row>
    <row r="236" spans="1:17" ht="15.75" customHeight="1">
      <c r="A236" s="45"/>
      <c r="B236" s="19" t="str">
        <f t="shared" si="6"/>
        <v/>
      </c>
      <c r="C236" s="19" t="str">
        <f t="shared" si="7"/>
        <v/>
      </c>
      <c r="D236" s="77"/>
      <c r="E236" s="77"/>
      <c r="F236" s="78"/>
      <c r="G236" s="78"/>
      <c r="H236" s="78"/>
      <c r="I236" s="78"/>
      <c r="J236" s="79"/>
      <c r="K236" s="79"/>
      <c r="L236" s="76"/>
      <c r="M236" s="55" t="str">
        <f>IF(L236="","",IF(L236=LookUps!E$2,LookUps!G$2,LookUps!G$3))</f>
        <v/>
      </c>
      <c r="N236" s="76"/>
      <c r="O236" s="19">
        <f>'1. Site de fabrication'!$E$7</f>
        <v>0</v>
      </c>
      <c r="P236" s="56">
        <f>'1. Site de fabrication'!$E$9</f>
        <v>0</v>
      </c>
      <c r="Q236" t="str">
        <f>IF(J236="","",VLOOKUP(J236,LookUps!$K$2:$L$32,2,FALSE))</f>
        <v/>
      </c>
    </row>
    <row r="237" spans="1:17" ht="15.75" customHeight="1">
      <c r="A237" s="45"/>
      <c r="B237" s="19" t="str">
        <f t="shared" si="6"/>
        <v/>
      </c>
      <c r="C237" s="19" t="str">
        <f t="shared" si="7"/>
        <v/>
      </c>
      <c r="D237" s="77"/>
      <c r="E237" s="77"/>
      <c r="F237" s="78"/>
      <c r="G237" s="78"/>
      <c r="H237" s="78"/>
      <c r="I237" s="78"/>
      <c r="J237" s="79"/>
      <c r="K237" s="79"/>
      <c r="L237" s="76"/>
      <c r="M237" s="55" t="str">
        <f>IF(L237="","",IF(L237=LookUps!E$2,LookUps!G$2,LookUps!G$3))</f>
        <v/>
      </c>
      <c r="N237" s="76"/>
      <c r="O237" s="19">
        <f>'1. Site de fabrication'!$E$7</f>
        <v>0</v>
      </c>
      <c r="P237" s="56">
        <f>'1. Site de fabrication'!$E$9</f>
        <v>0</v>
      </c>
      <c r="Q237" t="str">
        <f>IF(J237="","",VLOOKUP(J237,LookUps!$K$2:$L$32,2,FALSE))</f>
        <v/>
      </c>
    </row>
    <row r="238" spans="1:17" ht="15.75" customHeight="1">
      <c r="A238" s="45"/>
      <c r="B238" s="19" t="str">
        <f t="shared" si="6"/>
        <v/>
      </c>
      <c r="C238" s="19" t="str">
        <f t="shared" si="7"/>
        <v/>
      </c>
      <c r="D238" s="77"/>
      <c r="E238" s="77"/>
      <c r="F238" s="78"/>
      <c r="G238" s="78"/>
      <c r="H238" s="78"/>
      <c r="I238" s="78"/>
      <c r="J238" s="79"/>
      <c r="K238" s="79"/>
      <c r="L238" s="76"/>
      <c r="M238" s="55" t="str">
        <f>IF(L238="","",IF(L238=LookUps!E$2,LookUps!G$2,LookUps!G$3))</f>
        <v/>
      </c>
      <c r="N238" s="76"/>
      <c r="O238" s="19">
        <f>'1. Site de fabrication'!$E$7</f>
        <v>0</v>
      </c>
      <c r="P238" s="56">
        <f>'1. Site de fabrication'!$E$9</f>
        <v>0</v>
      </c>
      <c r="Q238" t="str">
        <f>IF(J238="","",VLOOKUP(J238,LookUps!$K$2:$L$32,2,FALSE))</f>
        <v/>
      </c>
    </row>
    <row r="239" spans="1:17" ht="15.75" customHeight="1">
      <c r="A239" s="45"/>
      <c r="B239" s="19" t="str">
        <f t="shared" si="6"/>
        <v/>
      </c>
      <c r="C239" s="19" t="str">
        <f t="shared" si="7"/>
        <v/>
      </c>
      <c r="D239" s="77"/>
      <c r="E239" s="77"/>
      <c r="F239" s="78"/>
      <c r="G239" s="78"/>
      <c r="H239" s="78"/>
      <c r="I239" s="78"/>
      <c r="J239" s="79"/>
      <c r="K239" s="79"/>
      <c r="L239" s="76"/>
      <c r="M239" s="55" t="str">
        <f>IF(L239="","",IF(L239=LookUps!E$2,LookUps!G$2,LookUps!G$3))</f>
        <v/>
      </c>
      <c r="N239" s="76"/>
      <c r="O239" s="19">
        <f>'1. Site de fabrication'!$E$7</f>
        <v>0</v>
      </c>
      <c r="P239" s="56">
        <f>'1. Site de fabrication'!$E$9</f>
        <v>0</v>
      </c>
      <c r="Q239" t="str">
        <f>IF(J239="","",VLOOKUP(J239,LookUps!$K$2:$L$32,2,FALSE))</f>
        <v/>
      </c>
    </row>
    <row r="240" spans="1:17" ht="15.75" customHeight="1">
      <c r="A240" s="45"/>
      <c r="B240" s="19" t="str">
        <f t="shared" si="6"/>
        <v/>
      </c>
      <c r="C240" s="19" t="str">
        <f t="shared" si="7"/>
        <v/>
      </c>
      <c r="D240" s="77"/>
      <c r="E240" s="77"/>
      <c r="F240" s="78"/>
      <c r="G240" s="78"/>
      <c r="H240" s="78"/>
      <c r="I240" s="78"/>
      <c r="J240" s="79"/>
      <c r="K240" s="79"/>
      <c r="L240" s="76"/>
      <c r="M240" s="55" t="str">
        <f>IF(L240="","",IF(L240=LookUps!E$2,LookUps!G$2,LookUps!G$3))</f>
        <v/>
      </c>
      <c r="N240" s="76"/>
      <c r="O240" s="19">
        <f>'1. Site de fabrication'!$E$7</f>
        <v>0</v>
      </c>
      <c r="P240" s="56">
        <f>'1. Site de fabrication'!$E$9</f>
        <v>0</v>
      </c>
      <c r="Q240" t="str">
        <f>IF(J240="","",VLOOKUP(J240,LookUps!$K$2:$L$32,2,FALSE))</f>
        <v/>
      </c>
    </row>
    <row r="241" spans="1:17" ht="15.75" customHeight="1">
      <c r="A241" s="45"/>
      <c r="B241" s="19" t="str">
        <f t="shared" si="6"/>
        <v/>
      </c>
      <c r="C241" s="19" t="str">
        <f t="shared" si="7"/>
        <v/>
      </c>
      <c r="D241" s="77"/>
      <c r="E241" s="77"/>
      <c r="F241" s="78"/>
      <c r="G241" s="78"/>
      <c r="H241" s="78"/>
      <c r="I241" s="78"/>
      <c r="J241" s="79"/>
      <c r="K241" s="79"/>
      <c r="L241" s="76"/>
      <c r="M241" s="55" t="str">
        <f>IF(L241="","",IF(L241=LookUps!E$2,LookUps!G$2,LookUps!G$3))</f>
        <v/>
      </c>
      <c r="N241" s="76"/>
      <c r="O241" s="19">
        <f>'1. Site de fabrication'!$E$7</f>
        <v>0</v>
      </c>
      <c r="P241" s="56">
        <f>'1. Site de fabrication'!$E$9</f>
        <v>0</v>
      </c>
      <c r="Q241" t="str">
        <f>IF(J241="","",VLOOKUP(J241,LookUps!$K$2:$L$32,2,FALSE))</f>
        <v/>
      </c>
    </row>
    <row r="242" spans="1:17" ht="15.75" customHeight="1">
      <c r="A242" s="45"/>
      <c r="B242" s="19" t="str">
        <f t="shared" si="6"/>
        <v/>
      </c>
      <c r="C242" s="19" t="str">
        <f t="shared" si="7"/>
        <v/>
      </c>
      <c r="D242" s="77"/>
      <c r="E242" s="77"/>
      <c r="F242" s="78"/>
      <c r="G242" s="78"/>
      <c r="H242" s="78"/>
      <c r="I242" s="78"/>
      <c r="J242" s="79"/>
      <c r="K242" s="79"/>
      <c r="L242" s="76"/>
      <c r="M242" s="55" t="str">
        <f>IF(L242="","",IF(L242=LookUps!E$2,LookUps!G$2,LookUps!G$3))</f>
        <v/>
      </c>
      <c r="N242" s="76"/>
      <c r="O242" s="19">
        <f>'1. Site de fabrication'!$E$7</f>
        <v>0</v>
      </c>
      <c r="P242" s="56">
        <f>'1. Site de fabrication'!$E$9</f>
        <v>0</v>
      </c>
      <c r="Q242" t="str">
        <f>IF(J242="","",VLOOKUP(J242,LookUps!$K$2:$L$32,2,FALSE))</f>
        <v/>
      </c>
    </row>
    <row r="243" spans="1:17" ht="15.75" customHeight="1">
      <c r="A243" s="45"/>
      <c r="B243" s="19" t="str">
        <f t="shared" si="6"/>
        <v/>
      </c>
      <c r="C243" s="19" t="str">
        <f t="shared" si="7"/>
        <v/>
      </c>
      <c r="D243" s="77"/>
      <c r="E243" s="77"/>
      <c r="F243" s="78"/>
      <c r="G243" s="78"/>
      <c r="H243" s="78"/>
      <c r="I243" s="78"/>
      <c r="J243" s="79"/>
      <c r="K243" s="79"/>
      <c r="L243" s="76"/>
      <c r="M243" s="55" t="str">
        <f>IF(L243="","",IF(L243=LookUps!E$2,LookUps!G$2,LookUps!G$3))</f>
        <v/>
      </c>
      <c r="N243" s="76"/>
      <c r="O243" s="19">
        <f>'1. Site de fabrication'!$E$7</f>
        <v>0</v>
      </c>
      <c r="P243" s="56">
        <f>'1. Site de fabrication'!$E$9</f>
        <v>0</v>
      </c>
      <c r="Q243" t="str">
        <f>IF(J243="","",VLOOKUP(J243,LookUps!$K$2:$L$32,2,FALSE))</f>
        <v/>
      </c>
    </row>
    <row r="244" spans="1:17" ht="15.75" customHeight="1">
      <c r="A244" s="45"/>
      <c r="B244" s="19" t="str">
        <f t="shared" si="6"/>
        <v/>
      </c>
      <c r="C244" s="19" t="str">
        <f t="shared" si="7"/>
        <v/>
      </c>
      <c r="D244" s="77"/>
      <c r="E244" s="77"/>
      <c r="F244" s="78"/>
      <c r="G244" s="78"/>
      <c r="H244" s="78"/>
      <c r="I244" s="78"/>
      <c r="J244" s="79"/>
      <c r="K244" s="79"/>
      <c r="L244" s="76"/>
      <c r="M244" s="55" t="str">
        <f>IF(L244="","",IF(L244=LookUps!E$2,LookUps!G$2,LookUps!G$3))</f>
        <v/>
      </c>
      <c r="N244" s="76"/>
      <c r="O244" s="19">
        <f>'1. Site de fabrication'!$E$7</f>
        <v>0</v>
      </c>
      <c r="P244" s="56">
        <f>'1. Site de fabrication'!$E$9</f>
        <v>0</v>
      </c>
      <c r="Q244" t="str">
        <f>IF(J244="","",VLOOKUP(J244,LookUps!$K$2:$L$32,2,FALSE))</f>
        <v/>
      </c>
    </row>
    <row r="245" spans="1:17" ht="15.75" customHeight="1">
      <c r="A245" s="45"/>
      <c r="B245" s="19" t="str">
        <f t="shared" si="6"/>
        <v/>
      </c>
      <c r="C245" s="19" t="str">
        <f t="shared" si="7"/>
        <v/>
      </c>
      <c r="D245" s="77"/>
      <c r="E245" s="77"/>
      <c r="F245" s="78"/>
      <c r="G245" s="78"/>
      <c r="H245" s="78"/>
      <c r="I245" s="78"/>
      <c r="J245" s="79"/>
      <c r="K245" s="79"/>
      <c r="L245" s="76"/>
      <c r="M245" s="55" t="str">
        <f>IF(L245="","",IF(L245=LookUps!E$2,LookUps!G$2,LookUps!G$3))</f>
        <v/>
      </c>
      <c r="N245" s="76"/>
      <c r="O245" s="19">
        <f>'1. Site de fabrication'!$E$7</f>
        <v>0</v>
      </c>
      <c r="P245" s="56">
        <f>'1. Site de fabrication'!$E$9</f>
        <v>0</v>
      </c>
      <c r="Q245" t="str">
        <f>IF(J245="","",VLOOKUP(J245,LookUps!$K$2:$L$32,2,FALSE))</f>
        <v/>
      </c>
    </row>
    <row r="246" spans="1:17" ht="15.75" customHeight="1">
      <c r="A246" s="45"/>
      <c r="B246" s="19" t="str">
        <f t="shared" si="6"/>
        <v/>
      </c>
      <c r="C246" s="19" t="str">
        <f t="shared" si="7"/>
        <v/>
      </c>
      <c r="D246" s="77"/>
      <c r="E246" s="77"/>
      <c r="F246" s="78"/>
      <c r="G246" s="78"/>
      <c r="H246" s="78"/>
      <c r="I246" s="78"/>
      <c r="J246" s="79"/>
      <c r="K246" s="79"/>
      <c r="L246" s="76"/>
      <c r="M246" s="55" t="str">
        <f>IF(L246="","",IF(L246=LookUps!E$2,LookUps!G$2,LookUps!G$3))</f>
        <v/>
      </c>
      <c r="N246" s="76"/>
      <c r="O246" s="19">
        <f>'1. Site de fabrication'!$E$7</f>
        <v>0</v>
      </c>
      <c r="P246" s="56">
        <f>'1. Site de fabrication'!$E$9</f>
        <v>0</v>
      </c>
      <c r="Q246" t="str">
        <f>IF(J246="","",VLOOKUP(J246,LookUps!$K$2:$L$32,2,FALSE))</f>
        <v/>
      </c>
    </row>
    <row r="247" spans="1:17" ht="15.75" customHeight="1">
      <c r="A247" s="45"/>
      <c r="B247" s="19" t="str">
        <f t="shared" si="6"/>
        <v/>
      </c>
      <c r="C247" s="19" t="str">
        <f t="shared" si="7"/>
        <v/>
      </c>
      <c r="D247" s="77"/>
      <c r="E247" s="77"/>
      <c r="F247" s="78"/>
      <c r="G247" s="78"/>
      <c r="H247" s="78"/>
      <c r="I247" s="78"/>
      <c r="J247" s="79"/>
      <c r="K247" s="79"/>
      <c r="L247" s="76"/>
      <c r="M247" s="55" t="str">
        <f>IF(L247="","",IF(L247=LookUps!E$2,LookUps!G$2,LookUps!G$3))</f>
        <v/>
      </c>
      <c r="N247" s="76"/>
      <c r="O247" s="19">
        <f>'1. Site de fabrication'!$E$7</f>
        <v>0</v>
      </c>
      <c r="P247" s="56">
        <f>'1. Site de fabrication'!$E$9</f>
        <v>0</v>
      </c>
      <c r="Q247" t="str">
        <f>IF(J247="","",VLOOKUP(J247,LookUps!$K$2:$L$32,2,FALSE))</f>
        <v/>
      </c>
    </row>
    <row r="248" spans="1:17" ht="15.75" customHeight="1">
      <c r="A248" s="45"/>
      <c r="B248" s="19" t="str">
        <f t="shared" si="6"/>
        <v/>
      </c>
      <c r="C248" s="19" t="str">
        <f t="shared" si="7"/>
        <v/>
      </c>
      <c r="D248" s="77"/>
      <c r="E248" s="77"/>
      <c r="F248" s="78"/>
      <c r="G248" s="78"/>
      <c r="H248" s="78"/>
      <c r="I248" s="78"/>
      <c r="J248" s="79"/>
      <c r="K248" s="79"/>
      <c r="L248" s="76"/>
      <c r="M248" s="55" t="str">
        <f>IF(L248="","",IF(L248=LookUps!E$2,LookUps!G$2,LookUps!G$3))</f>
        <v/>
      </c>
      <c r="N248" s="76"/>
      <c r="O248" s="19">
        <f>'1. Site de fabrication'!$E$7</f>
        <v>0</v>
      </c>
      <c r="P248" s="56">
        <f>'1. Site de fabrication'!$E$9</f>
        <v>0</v>
      </c>
      <c r="Q248" t="str">
        <f>IF(J248="","",VLOOKUP(J248,LookUps!$K$2:$L$32,2,FALSE))</f>
        <v/>
      </c>
    </row>
    <row r="249" spans="1:17" ht="15.75" customHeight="1">
      <c r="A249" s="45"/>
      <c r="B249" s="19" t="str">
        <f t="shared" si="6"/>
        <v/>
      </c>
      <c r="C249" s="19" t="str">
        <f t="shared" si="7"/>
        <v/>
      </c>
      <c r="D249" s="77"/>
      <c r="E249" s="77"/>
      <c r="F249" s="78"/>
      <c r="G249" s="78"/>
      <c r="H249" s="78"/>
      <c r="I249" s="78"/>
      <c r="J249" s="79"/>
      <c r="K249" s="79"/>
      <c r="L249" s="76"/>
      <c r="M249" s="55" t="str">
        <f>IF(L249="","",IF(L249=LookUps!E$2,LookUps!G$2,LookUps!G$3))</f>
        <v/>
      </c>
      <c r="N249" s="76"/>
      <c r="O249" s="19">
        <f>'1. Site de fabrication'!$E$7</f>
        <v>0</v>
      </c>
      <c r="P249" s="56">
        <f>'1. Site de fabrication'!$E$9</f>
        <v>0</v>
      </c>
      <c r="Q249" t="str">
        <f>IF(J249="","",VLOOKUP(J249,LookUps!$K$2:$L$32,2,FALSE))</f>
        <v/>
      </c>
    </row>
    <row r="250" spans="1:17" ht="15.75" customHeight="1">
      <c r="A250" s="45"/>
      <c r="B250" s="19" t="str">
        <f t="shared" si="6"/>
        <v/>
      </c>
      <c r="C250" s="19" t="str">
        <f t="shared" si="7"/>
        <v/>
      </c>
      <c r="D250" s="77"/>
      <c r="E250" s="77"/>
      <c r="F250" s="78"/>
      <c r="G250" s="78"/>
      <c r="H250" s="78"/>
      <c r="I250" s="78"/>
      <c r="J250" s="79"/>
      <c r="K250" s="79"/>
      <c r="L250" s="76"/>
      <c r="M250" s="55" t="str">
        <f>IF(L250="","",IF(L250=LookUps!E$2,LookUps!G$2,LookUps!G$3))</f>
        <v/>
      </c>
      <c r="N250" s="76"/>
      <c r="O250" s="19">
        <f>'1. Site de fabrication'!$E$7</f>
        <v>0</v>
      </c>
      <c r="P250" s="56">
        <f>'1. Site de fabrication'!$E$9</f>
        <v>0</v>
      </c>
      <c r="Q250" t="str">
        <f>IF(J250="","",VLOOKUP(J250,LookUps!$K$2:$L$32,2,FALSE))</f>
        <v/>
      </c>
    </row>
    <row r="251" spans="1:17" ht="15.75" customHeight="1">
      <c r="A251" s="45"/>
      <c r="B251" s="19" t="str">
        <f t="shared" si="6"/>
        <v/>
      </c>
      <c r="C251" s="19" t="str">
        <f t="shared" si="7"/>
        <v/>
      </c>
      <c r="D251" s="77"/>
      <c r="E251" s="77"/>
      <c r="F251" s="78"/>
      <c r="G251" s="78"/>
      <c r="H251" s="78"/>
      <c r="I251" s="78"/>
      <c r="J251" s="79"/>
      <c r="K251" s="79"/>
      <c r="L251" s="76"/>
      <c r="M251" s="55" t="str">
        <f>IF(L251="","",IF(L251=LookUps!E$2,LookUps!G$2,LookUps!G$3))</f>
        <v/>
      </c>
      <c r="N251" s="76"/>
      <c r="O251" s="19">
        <f>'1. Site de fabrication'!$E$7</f>
        <v>0</v>
      </c>
      <c r="P251" s="56">
        <f>'1. Site de fabrication'!$E$9</f>
        <v>0</v>
      </c>
      <c r="Q251" t="str">
        <f>IF(J251="","",VLOOKUP(J251,LookUps!$K$2:$L$32,2,FALSE))</f>
        <v/>
      </c>
    </row>
    <row r="252" spans="1:17" ht="15.75" customHeight="1">
      <c r="A252" s="45"/>
      <c r="B252" s="19" t="str">
        <f t="shared" si="6"/>
        <v/>
      </c>
      <c r="C252" s="19" t="str">
        <f t="shared" si="7"/>
        <v/>
      </c>
      <c r="D252" s="77"/>
      <c r="E252" s="77"/>
      <c r="F252" s="78"/>
      <c r="G252" s="78"/>
      <c r="H252" s="78"/>
      <c r="I252" s="78"/>
      <c r="J252" s="79"/>
      <c r="K252" s="79"/>
      <c r="L252" s="76"/>
      <c r="M252" s="55" t="str">
        <f>IF(L252="","",IF(L252=LookUps!E$2,LookUps!G$2,LookUps!G$3))</f>
        <v/>
      </c>
      <c r="N252" s="76"/>
      <c r="O252" s="19">
        <f>'1. Site de fabrication'!$E$7</f>
        <v>0</v>
      </c>
      <c r="P252" s="56">
        <f>'1. Site de fabrication'!$E$9</f>
        <v>0</v>
      </c>
      <c r="Q252" t="str">
        <f>IF(J252="","",VLOOKUP(J252,LookUps!$K$2:$L$32,2,FALSE))</f>
        <v/>
      </c>
    </row>
    <row r="253" spans="1:17" ht="15.75" customHeight="1">
      <c r="A253" s="45"/>
      <c r="B253" s="19" t="str">
        <f t="shared" si="6"/>
        <v/>
      </c>
      <c r="C253" s="19" t="str">
        <f t="shared" si="7"/>
        <v/>
      </c>
      <c r="D253" s="77"/>
      <c r="E253" s="77"/>
      <c r="F253" s="78"/>
      <c r="G253" s="78"/>
      <c r="H253" s="78"/>
      <c r="I253" s="78"/>
      <c r="J253" s="79"/>
      <c r="K253" s="79"/>
      <c r="L253" s="76"/>
      <c r="M253" s="55" t="str">
        <f>IF(L253="","",IF(L253=LookUps!E$2,LookUps!G$2,LookUps!G$3))</f>
        <v/>
      </c>
      <c r="N253" s="76"/>
      <c r="O253" s="19">
        <f>'1. Site de fabrication'!$E$7</f>
        <v>0</v>
      </c>
      <c r="P253" s="56">
        <f>'1. Site de fabrication'!$E$9</f>
        <v>0</v>
      </c>
      <c r="Q253" t="str">
        <f>IF(J253="","",VLOOKUP(J253,LookUps!$K$2:$L$32,2,FALSE))</f>
        <v/>
      </c>
    </row>
    <row r="254" spans="1:17" ht="15.75" customHeight="1">
      <c r="A254" s="45"/>
      <c r="B254" s="19" t="str">
        <f t="shared" si="6"/>
        <v/>
      </c>
      <c r="C254" s="19" t="str">
        <f t="shared" si="7"/>
        <v/>
      </c>
      <c r="D254" s="77"/>
      <c r="E254" s="77"/>
      <c r="F254" s="78"/>
      <c r="G254" s="78"/>
      <c r="H254" s="78"/>
      <c r="I254" s="78"/>
      <c r="J254" s="79"/>
      <c r="K254" s="79"/>
      <c r="L254" s="76"/>
      <c r="M254" s="55" t="str">
        <f>IF(L254="","",IF(L254=LookUps!E$2,LookUps!G$2,LookUps!G$3))</f>
        <v/>
      </c>
      <c r="N254" s="76"/>
      <c r="O254" s="19">
        <f>'1. Site de fabrication'!$E$7</f>
        <v>0</v>
      </c>
      <c r="P254" s="56">
        <f>'1. Site de fabrication'!$E$9</f>
        <v>0</v>
      </c>
      <c r="Q254" t="str">
        <f>IF(J254="","",VLOOKUP(J254,LookUps!$K$2:$L$32,2,FALSE))</f>
        <v/>
      </c>
    </row>
    <row r="255" spans="1:17" ht="15.75" customHeight="1">
      <c r="A255" s="45"/>
      <c r="B255" s="19" t="str">
        <f t="shared" si="6"/>
        <v/>
      </c>
      <c r="C255" s="19" t="str">
        <f t="shared" si="7"/>
        <v/>
      </c>
      <c r="D255" s="77"/>
      <c r="E255" s="77"/>
      <c r="F255" s="78"/>
      <c r="G255" s="78"/>
      <c r="H255" s="78"/>
      <c r="I255" s="78"/>
      <c r="J255" s="79"/>
      <c r="K255" s="79"/>
      <c r="L255" s="76"/>
      <c r="M255" s="55" t="str">
        <f>IF(L255="","",IF(L255=LookUps!E$2,LookUps!G$2,LookUps!G$3))</f>
        <v/>
      </c>
      <c r="N255" s="76"/>
      <c r="O255" s="19">
        <f>'1. Site de fabrication'!$E$7</f>
        <v>0</v>
      </c>
      <c r="P255" s="56">
        <f>'1. Site de fabrication'!$E$9</f>
        <v>0</v>
      </c>
      <c r="Q255" t="str">
        <f>IF(J255="","",VLOOKUP(J255,LookUps!$K$2:$L$32,2,FALSE))</f>
        <v/>
      </c>
    </row>
    <row r="256" spans="1:17" ht="15.75" customHeight="1">
      <c r="A256" s="45"/>
      <c r="B256" s="19" t="str">
        <f t="shared" si="6"/>
        <v/>
      </c>
      <c r="C256" s="19" t="str">
        <f t="shared" si="7"/>
        <v/>
      </c>
      <c r="D256" s="77"/>
      <c r="E256" s="77"/>
      <c r="F256" s="78"/>
      <c r="G256" s="78"/>
      <c r="H256" s="78"/>
      <c r="I256" s="78"/>
      <c r="J256" s="79"/>
      <c r="K256" s="79"/>
      <c r="L256" s="76"/>
      <c r="M256" s="55" t="str">
        <f>IF(L256="","",IF(L256=LookUps!E$2,LookUps!G$2,LookUps!G$3))</f>
        <v/>
      </c>
      <c r="N256" s="76"/>
      <c r="O256" s="19">
        <f>'1. Site de fabrication'!$E$7</f>
        <v>0</v>
      </c>
      <c r="P256" s="56">
        <f>'1. Site de fabrication'!$E$9</f>
        <v>0</v>
      </c>
      <c r="Q256" t="str">
        <f>IF(J256="","",VLOOKUP(J256,LookUps!$K$2:$L$32,2,FALSE))</f>
        <v/>
      </c>
    </row>
    <row r="257" spans="1:17" ht="15.75" customHeight="1">
      <c r="A257" s="45"/>
      <c r="B257" s="19" t="str">
        <f t="shared" si="6"/>
        <v/>
      </c>
      <c r="C257" s="19" t="str">
        <f t="shared" si="7"/>
        <v/>
      </c>
      <c r="D257" s="77"/>
      <c r="E257" s="77"/>
      <c r="F257" s="78"/>
      <c r="G257" s="78"/>
      <c r="H257" s="78"/>
      <c r="I257" s="78"/>
      <c r="J257" s="79"/>
      <c r="K257" s="79"/>
      <c r="L257" s="76"/>
      <c r="M257" s="55" t="str">
        <f>IF(L257="","",IF(L257=LookUps!E$2,LookUps!G$2,LookUps!G$3))</f>
        <v/>
      </c>
      <c r="N257" s="76"/>
      <c r="O257" s="19">
        <f>'1. Site de fabrication'!$E$7</f>
        <v>0</v>
      </c>
      <c r="P257" s="56">
        <f>'1. Site de fabrication'!$E$9</f>
        <v>0</v>
      </c>
      <c r="Q257" t="str">
        <f>IF(J257="","",VLOOKUP(J257,LookUps!$K$2:$L$32,2,FALSE))</f>
        <v/>
      </c>
    </row>
    <row r="258" spans="1:17" ht="15.75" customHeight="1">
      <c r="A258" s="45"/>
      <c r="B258" s="19" t="str">
        <f t="shared" si="6"/>
        <v/>
      </c>
      <c r="C258" s="19" t="str">
        <f t="shared" si="7"/>
        <v/>
      </c>
      <c r="D258" s="77"/>
      <c r="E258" s="77"/>
      <c r="F258" s="78"/>
      <c r="G258" s="78"/>
      <c r="H258" s="78"/>
      <c r="I258" s="78"/>
      <c r="J258" s="79"/>
      <c r="K258" s="79"/>
      <c r="L258" s="76"/>
      <c r="M258" s="55" t="str">
        <f>IF(L258="","",IF(L258=LookUps!E$2,LookUps!G$2,LookUps!G$3))</f>
        <v/>
      </c>
      <c r="N258" s="76"/>
      <c r="O258" s="19">
        <f>'1. Site de fabrication'!$E$7</f>
        <v>0</v>
      </c>
      <c r="P258" s="56">
        <f>'1. Site de fabrication'!$E$9</f>
        <v>0</v>
      </c>
      <c r="Q258" t="str">
        <f>IF(J258="","",VLOOKUP(J258,LookUps!$K$2:$L$32,2,FALSE))</f>
        <v/>
      </c>
    </row>
    <row r="259" spans="1:17" ht="15.75" customHeight="1">
      <c r="A259" s="45"/>
      <c r="B259" s="19" t="str">
        <f t="shared" si="6"/>
        <v/>
      </c>
      <c r="C259" s="19" t="str">
        <f t="shared" si="7"/>
        <v/>
      </c>
      <c r="D259" s="77"/>
      <c r="E259" s="77"/>
      <c r="F259" s="78"/>
      <c r="G259" s="78"/>
      <c r="H259" s="78"/>
      <c r="I259" s="78"/>
      <c r="J259" s="79"/>
      <c r="K259" s="79"/>
      <c r="L259" s="76"/>
      <c r="M259" s="55" t="str">
        <f>IF(L259="","",IF(L259=LookUps!E$2,LookUps!G$2,LookUps!G$3))</f>
        <v/>
      </c>
      <c r="N259" s="76"/>
      <c r="O259" s="19">
        <f>'1. Site de fabrication'!$E$7</f>
        <v>0</v>
      </c>
      <c r="P259" s="56">
        <f>'1. Site de fabrication'!$E$9</f>
        <v>0</v>
      </c>
      <c r="Q259" t="str">
        <f>IF(J259="","",VLOOKUP(J259,LookUps!$K$2:$L$32,2,FALSE))</f>
        <v/>
      </c>
    </row>
    <row r="260" spans="1:17" ht="15.75" customHeight="1">
      <c r="A260" s="45"/>
      <c r="B260" s="19" t="str">
        <f t="shared" si="6"/>
        <v/>
      </c>
      <c r="C260" s="19" t="str">
        <f t="shared" si="7"/>
        <v/>
      </c>
      <c r="D260" s="77"/>
      <c r="E260" s="77"/>
      <c r="F260" s="78"/>
      <c r="G260" s="78"/>
      <c r="H260" s="78"/>
      <c r="I260" s="78"/>
      <c r="J260" s="79"/>
      <c r="K260" s="79"/>
      <c r="L260" s="76"/>
      <c r="M260" s="55" t="str">
        <f>IF(L260="","",IF(L260=LookUps!E$2,LookUps!G$2,LookUps!G$3))</f>
        <v/>
      </c>
      <c r="N260" s="76"/>
      <c r="O260" s="19">
        <f>'1. Site de fabrication'!$E$7</f>
        <v>0</v>
      </c>
      <c r="P260" s="56">
        <f>'1. Site de fabrication'!$E$9</f>
        <v>0</v>
      </c>
      <c r="Q260" t="str">
        <f>IF(J260="","",VLOOKUP(J260,LookUps!$K$2:$L$32,2,FALSE))</f>
        <v/>
      </c>
    </row>
    <row r="261" spans="1:17" ht="15.75" customHeight="1">
      <c r="A261" s="45"/>
      <c r="B261" s="19" t="str">
        <f t="shared" si="6"/>
        <v/>
      </c>
      <c r="C261" s="19" t="str">
        <f t="shared" si="7"/>
        <v/>
      </c>
      <c r="D261" s="77"/>
      <c r="E261" s="77"/>
      <c r="F261" s="78"/>
      <c r="G261" s="78"/>
      <c r="H261" s="78"/>
      <c r="I261" s="78"/>
      <c r="J261" s="79"/>
      <c r="K261" s="79"/>
      <c r="L261" s="76"/>
      <c r="M261" s="55" t="str">
        <f>IF(L261="","",IF(L261=LookUps!E$2,LookUps!G$2,LookUps!G$3))</f>
        <v/>
      </c>
      <c r="N261" s="76"/>
      <c r="O261" s="19">
        <f>'1. Site de fabrication'!$E$7</f>
        <v>0</v>
      </c>
      <c r="P261" s="56">
        <f>'1. Site de fabrication'!$E$9</f>
        <v>0</v>
      </c>
      <c r="Q261" t="str">
        <f>IF(J261="","",VLOOKUP(J261,LookUps!$K$2:$L$32,2,FALSE))</f>
        <v/>
      </c>
    </row>
    <row r="262" spans="1:17" ht="15.75" customHeight="1">
      <c r="A262" s="45"/>
      <c r="B262" s="19" t="str">
        <f t="shared" si="6"/>
        <v/>
      </c>
      <c r="C262" s="19" t="str">
        <f t="shared" si="7"/>
        <v/>
      </c>
      <c r="D262" s="77"/>
      <c r="E262" s="77"/>
      <c r="F262" s="78"/>
      <c r="G262" s="78"/>
      <c r="H262" s="78"/>
      <c r="I262" s="78"/>
      <c r="J262" s="79"/>
      <c r="K262" s="79"/>
      <c r="L262" s="76"/>
      <c r="M262" s="55" t="str">
        <f>IF(L262="","",IF(L262=LookUps!E$2,LookUps!G$2,LookUps!G$3))</f>
        <v/>
      </c>
      <c r="N262" s="76"/>
      <c r="O262" s="19">
        <f>'1. Site de fabrication'!$E$7</f>
        <v>0</v>
      </c>
      <c r="P262" s="56">
        <f>'1. Site de fabrication'!$E$9</f>
        <v>0</v>
      </c>
      <c r="Q262" t="str">
        <f>IF(J262="","",VLOOKUP(J262,LookUps!$K$2:$L$32,2,FALSE))</f>
        <v/>
      </c>
    </row>
    <row r="263" spans="1:17" ht="15.75" customHeight="1">
      <c r="A263" s="45"/>
      <c r="B263" s="19" t="str">
        <f t="shared" si="6"/>
        <v/>
      </c>
      <c r="C263" s="19" t="str">
        <f t="shared" si="7"/>
        <v/>
      </c>
      <c r="D263" s="77"/>
      <c r="E263" s="77"/>
      <c r="F263" s="78"/>
      <c r="G263" s="78"/>
      <c r="H263" s="78"/>
      <c r="I263" s="78"/>
      <c r="J263" s="79"/>
      <c r="K263" s="79"/>
      <c r="L263" s="76"/>
      <c r="M263" s="55" t="str">
        <f>IF(L263="","",IF(L263=LookUps!E$2,LookUps!G$2,LookUps!G$3))</f>
        <v/>
      </c>
      <c r="N263" s="76"/>
      <c r="O263" s="19">
        <f>'1. Site de fabrication'!$E$7</f>
        <v>0</v>
      </c>
      <c r="P263" s="56">
        <f>'1. Site de fabrication'!$E$9</f>
        <v>0</v>
      </c>
      <c r="Q263" t="str">
        <f>IF(J263="","",VLOOKUP(J263,LookUps!$K$2:$L$32,2,FALSE))</f>
        <v/>
      </c>
    </row>
    <row r="264" spans="1:17" ht="15.75" customHeight="1">
      <c r="A264" s="45"/>
      <c r="B264" s="19" t="str">
        <f t="shared" si="6"/>
        <v/>
      </c>
      <c r="C264" s="19" t="str">
        <f t="shared" si="7"/>
        <v/>
      </c>
      <c r="D264" s="77"/>
      <c r="E264" s="77"/>
      <c r="F264" s="78"/>
      <c r="G264" s="78"/>
      <c r="H264" s="78"/>
      <c r="I264" s="78"/>
      <c r="J264" s="79"/>
      <c r="K264" s="79"/>
      <c r="L264" s="76"/>
      <c r="M264" s="55" t="str">
        <f>IF(L264="","",IF(L264=LookUps!E$2,LookUps!G$2,LookUps!G$3))</f>
        <v/>
      </c>
      <c r="N264" s="76"/>
      <c r="O264" s="19">
        <f>'1. Site de fabrication'!$E$7</f>
        <v>0</v>
      </c>
      <c r="P264" s="56">
        <f>'1. Site de fabrication'!$E$9</f>
        <v>0</v>
      </c>
      <c r="Q264" t="str">
        <f>IF(J264="","",VLOOKUP(J264,LookUps!$K$2:$L$32,2,FALSE))</f>
        <v/>
      </c>
    </row>
    <row r="265" spans="1:17" ht="15.75" customHeight="1">
      <c r="A265" s="45"/>
      <c r="B265" s="19" t="str">
        <f t="shared" si="6"/>
        <v/>
      </c>
      <c r="C265" s="19" t="str">
        <f t="shared" si="7"/>
        <v/>
      </c>
      <c r="D265" s="77"/>
      <c r="E265" s="77"/>
      <c r="F265" s="78"/>
      <c r="G265" s="78"/>
      <c r="H265" s="78"/>
      <c r="I265" s="78"/>
      <c r="J265" s="79"/>
      <c r="K265" s="79"/>
      <c r="L265" s="76"/>
      <c r="M265" s="55" t="str">
        <f>IF(L265="","",IF(L265=LookUps!E$2,LookUps!G$2,LookUps!G$3))</f>
        <v/>
      </c>
      <c r="N265" s="76"/>
      <c r="O265" s="19">
        <f>'1. Site de fabrication'!$E$7</f>
        <v>0</v>
      </c>
      <c r="P265" s="56">
        <f>'1. Site de fabrication'!$E$9</f>
        <v>0</v>
      </c>
      <c r="Q265" t="str">
        <f>IF(J265="","",VLOOKUP(J265,LookUps!$K$2:$L$32,2,FALSE))</f>
        <v/>
      </c>
    </row>
    <row r="266" spans="1:17" ht="15.75" customHeight="1">
      <c r="A266" s="45"/>
      <c r="B266" s="19" t="str">
        <f t="shared" ref="B266:B329" si="8">IF(D266="","",VLOOKUP(D266,Retailer,2,FALSE))</f>
        <v/>
      </c>
      <c r="C266" s="19" t="str">
        <f t="shared" ref="C266:C329" si="9">IF(B266="","",B266&amp;"_market")</f>
        <v/>
      </c>
      <c r="D266" s="77"/>
      <c r="E266" s="77"/>
      <c r="F266" s="78"/>
      <c r="G266" s="78"/>
      <c r="H266" s="78"/>
      <c r="I266" s="78"/>
      <c r="J266" s="79"/>
      <c r="K266" s="79"/>
      <c r="L266" s="76"/>
      <c r="M266" s="55" t="str">
        <f>IF(L266="","",IF(L266=LookUps!E$2,LookUps!G$2,LookUps!G$3))</f>
        <v/>
      </c>
      <c r="N266" s="76"/>
      <c r="O266" s="19">
        <f>'1. Site de fabrication'!$E$7</f>
        <v>0</v>
      </c>
      <c r="P266" s="56">
        <f>'1. Site de fabrication'!$E$9</f>
        <v>0</v>
      </c>
      <c r="Q266" t="str">
        <f>IF(J266="","",VLOOKUP(J266,LookUps!$K$2:$L$32,2,FALSE))</f>
        <v/>
      </c>
    </row>
    <row r="267" spans="1:17" ht="15.75" customHeight="1">
      <c r="A267" s="45"/>
      <c r="B267" s="19" t="str">
        <f t="shared" si="8"/>
        <v/>
      </c>
      <c r="C267" s="19" t="str">
        <f t="shared" si="9"/>
        <v/>
      </c>
      <c r="D267" s="77"/>
      <c r="E267" s="77"/>
      <c r="F267" s="78"/>
      <c r="G267" s="78"/>
      <c r="H267" s="78"/>
      <c r="I267" s="78"/>
      <c r="J267" s="79"/>
      <c r="K267" s="79"/>
      <c r="L267" s="76"/>
      <c r="M267" s="55" t="str">
        <f>IF(L267="","",IF(L267=LookUps!E$2,LookUps!G$2,LookUps!G$3))</f>
        <v/>
      </c>
      <c r="N267" s="76"/>
      <c r="O267" s="19">
        <f>'1. Site de fabrication'!$E$7</f>
        <v>0</v>
      </c>
      <c r="P267" s="56">
        <f>'1. Site de fabrication'!$E$9</f>
        <v>0</v>
      </c>
      <c r="Q267" t="str">
        <f>IF(J267="","",VLOOKUP(J267,LookUps!$K$2:$L$32,2,FALSE))</f>
        <v/>
      </c>
    </row>
    <row r="268" spans="1:17" ht="15.75" customHeight="1">
      <c r="A268" s="45"/>
      <c r="B268" s="19" t="str">
        <f t="shared" si="8"/>
        <v/>
      </c>
      <c r="C268" s="19" t="str">
        <f t="shared" si="9"/>
        <v/>
      </c>
      <c r="D268" s="77"/>
      <c r="E268" s="77"/>
      <c r="F268" s="78"/>
      <c r="G268" s="78"/>
      <c r="H268" s="78"/>
      <c r="I268" s="78"/>
      <c r="J268" s="79"/>
      <c r="K268" s="79"/>
      <c r="L268" s="76"/>
      <c r="M268" s="55" t="str">
        <f>IF(L268="","",IF(L268=LookUps!E$2,LookUps!G$2,LookUps!G$3))</f>
        <v/>
      </c>
      <c r="N268" s="76"/>
      <c r="O268" s="19">
        <f>'1. Site de fabrication'!$E$7</f>
        <v>0</v>
      </c>
      <c r="P268" s="56">
        <f>'1. Site de fabrication'!$E$9</f>
        <v>0</v>
      </c>
      <c r="Q268" t="str">
        <f>IF(J268="","",VLOOKUP(J268,LookUps!$K$2:$L$32,2,FALSE))</f>
        <v/>
      </c>
    </row>
    <row r="269" spans="1:17" ht="15.75" customHeight="1">
      <c r="A269" s="45"/>
      <c r="B269" s="19" t="str">
        <f t="shared" si="8"/>
        <v/>
      </c>
      <c r="C269" s="19" t="str">
        <f t="shared" si="9"/>
        <v/>
      </c>
      <c r="D269" s="77"/>
      <c r="E269" s="77"/>
      <c r="F269" s="78"/>
      <c r="G269" s="78"/>
      <c r="H269" s="78"/>
      <c r="I269" s="78"/>
      <c r="J269" s="79"/>
      <c r="K269" s="79"/>
      <c r="L269" s="76"/>
      <c r="M269" s="55" t="str">
        <f>IF(L269="","",IF(L269=LookUps!E$2,LookUps!G$2,LookUps!G$3))</f>
        <v/>
      </c>
      <c r="N269" s="76"/>
      <c r="O269" s="19">
        <f>'1. Site de fabrication'!$E$7</f>
        <v>0</v>
      </c>
      <c r="P269" s="56">
        <f>'1. Site de fabrication'!$E$9</f>
        <v>0</v>
      </c>
      <c r="Q269" t="str">
        <f>IF(J269="","",VLOOKUP(J269,LookUps!$K$2:$L$32,2,FALSE))</f>
        <v/>
      </c>
    </row>
    <row r="270" spans="1:17" ht="15.75" customHeight="1">
      <c r="A270" s="45"/>
      <c r="B270" s="19" t="str">
        <f t="shared" si="8"/>
        <v/>
      </c>
      <c r="C270" s="19" t="str">
        <f t="shared" si="9"/>
        <v/>
      </c>
      <c r="D270" s="77"/>
      <c r="E270" s="77"/>
      <c r="F270" s="78"/>
      <c r="G270" s="78"/>
      <c r="H270" s="78"/>
      <c r="I270" s="78"/>
      <c r="J270" s="79"/>
      <c r="K270" s="79"/>
      <c r="L270" s="76"/>
      <c r="M270" s="55" t="str">
        <f>IF(L270="","",IF(L270=LookUps!E$2,LookUps!G$2,LookUps!G$3))</f>
        <v/>
      </c>
      <c r="N270" s="76"/>
      <c r="O270" s="19">
        <f>'1. Site de fabrication'!$E$7</f>
        <v>0</v>
      </c>
      <c r="P270" s="56">
        <f>'1. Site de fabrication'!$E$9</f>
        <v>0</v>
      </c>
      <c r="Q270" t="str">
        <f>IF(J270="","",VLOOKUP(J270,LookUps!$K$2:$L$32,2,FALSE))</f>
        <v/>
      </c>
    </row>
    <row r="271" spans="1:17" ht="15.75" customHeight="1">
      <c r="A271" s="45"/>
      <c r="B271" s="19" t="str">
        <f t="shared" si="8"/>
        <v/>
      </c>
      <c r="C271" s="19" t="str">
        <f t="shared" si="9"/>
        <v/>
      </c>
      <c r="D271" s="77"/>
      <c r="E271" s="77"/>
      <c r="F271" s="78"/>
      <c r="G271" s="78"/>
      <c r="H271" s="78"/>
      <c r="I271" s="78"/>
      <c r="J271" s="79"/>
      <c r="K271" s="79"/>
      <c r="L271" s="76"/>
      <c r="M271" s="55" t="str">
        <f>IF(L271="","",IF(L271=LookUps!E$2,LookUps!G$2,LookUps!G$3))</f>
        <v/>
      </c>
      <c r="N271" s="76"/>
      <c r="O271" s="19">
        <f>'1. Site de fabrication'!$E$7</f>
        <v>0</v>
      </c>
      <c r="P271" s="56">
        <f>'1. Site de fabrication'!$E$9</f>
        <v>0</v>
      </c>
      <c r="Q271" t="str">
        <f>IF(J271="","",VLOOKUP(J271,LookUps!$K$2:$L$32,2,FALSE))</f>
        <v/>
      </c>
    </row>
    <row r="272" spans="1:17" ht="15.75" customHeight="1">
      <c r="A272" s="45"/>
      <c r="B272" s="19" t="str">
        <f t="shared" si="8"/>
        <v/>
      </c>
      <c r="C272" s="19" t="str">
        <f t="shared" si="9"/>
        <v/>
      </c>
      <c r="D272" s="77"/>
      <c r="E272" s="77"/>
      <c r="F272" s="78"/>
      <c r="G272" s="78"/>
      <c r="H272" s="78"/>
      <c r="I272" s="78"/>
      <c r="J272" s="79"/>
      <c r="K272" s="79"/>
      <c r="L272" s="76"/>
      <c r="M272" s="55" t="str">
        <f>IF(L272="","",IF(L272=LookUps!E$2,LookUps!G$2,LookUps!G$3))</f>
        <v/>
      </c>
      <c r="N272" s="76"/>
      <c r="O272" s="19">
        <f>'1. Site de fabrication'!$E$7</f>
        <v>0</v>
      </c>
      <c r="P272" s="56">
        <f>'1. Site de fabrication'!$E$9</f>
        <v>0</v>
      </c>
      <c r="Q272" t="str">
        <f>IF(J272="","",VLOOKUP(J272,LookUps!$K$2:$L$32,2,FALSE))</f>
        <v/>
      </c>
    </row>
    <row r="273" spans="1:17" ht="15.75" customHeight="1">
      <c r="A273" s="45"/>
      <c r="B273" s="19" t="str">
        <f t="shared" si="8"/>
        <v/>
      </c>
      <c r="C273" s="19" t="str">
        <f t="shared" si="9"/>
        <v/>
      </c>
      <c r="D273" s="77"/>
      <c r="E273" s="77"/>
      <c r="F273" s="78"/>
      <c r="G273" s="78"/>
      <c r="H273" s="78"/>
      <c r="I273" s="78"/>
      <c r="J273" s="79"/>
      <c r="K273" s="79"/>
      <c r="L273" s="76"/>
      <c r="M273" s="55" t="str">
        <f>IF(L273="","",IF(L273=LookUps!E$2,LookUps!G$2,LookUps!G$3))</f>
        <v/>
      </c>
      <c r="N273" s="76"/>
      <c r="O273" s="19">
        <f>'1. Site de fabrication'!$E$7</f>
        <v>0</v>
      </c>
      <c r="P273" s="56">
        <f>'1. Site de fabrication'!$E$9</f>
        <v>0</v>
      </c>
      <c r="Q273" t="str">
        <f>IF(J273="","",VLOOKUP(J273,LookUps!$K$2:$L$32,2,FALSE))</f>
        <v/>
      </c>
    </row>
    <row r="274" spans="1:17" ht="15.75" customHeight="1">
      <c r="A274" s="45"/>
      <c r="B274" s="19" t="str">
        <f t="shared" si="8"/>
        <v/>
      </c>
      <c r="C274" s="19" t="str">
        <f t="shared" si="9"/>
        <v/>
      </c>
      <c r="D274" s="77"/>
      <c r="E274" s="77"/>
      <c r="F274" s="78"/>
      <c r="G274" s="78"/>
      <c r="H274" s="78"/>
      <c r="I274" s="78"/>
      <c r="J274" s="79"/>
      <c r="K274" s="79"/>
      <c r="L274" s="76"/>
      <c r="M274" s="55" t="str">
        <f>IF(L274="","",IF(L274=LookUps!E$2,LookUps!G$2,LookUps!G$3))</f>
        <v/>
      </c>
      <c r="N274" s="76"/>
      <c r="O274" s="19">
        <f>'1. Site de fabrication'!$E$7</f>
        <v>0</v>
      </c>
      <c r="P274" s="56">
        <f>'1. Site de fabrication'!$E$9</f>
        <v>0</v>
      </c>
      <c r="Q274" t="str">
        <f>IF(J274="","",VLOOKUP(J274,LookUps!$K$2:$L$32,2,FALSE))</f>
        <v/>
      </c>
    </row>
    <row r="275" spans="1:17" ht="15.75" customHeight="1">
      <c r="A275" s="45"/>
      <c r="B275" s="19" t="str">
        <f t="shared" si="8"/>
        <v/>
      </c>
      <c r="C275" s="19" t="str">
        <f t="shared" si="9"/>
        <v/>
      </c>
      <c r="D275" s="77"/>
      <c r="E275" s="77"/>
      <c r="F275" s="78"/>
      <c r="G275" s="78"/>
      <c r="H275" s="78"/>
      <c r="I275" s="78"/>
      <c r="J275" s="79"/>
      <c r="K275" s="79"/>
      <c r="L275" s="76"/>
      <c r="M275" s="55" t="str">
        <f>IF(L275="","",IF(L275=LookUps!E$2,LookUps!G$2,LookUps!G$3))</f>
        <v/>
      </c>
      <c r="N275" s="76"/>
      <c r="O275" s="19">
        <f>'1. Site de fabrication'!$E$7</f>
        <v>0</v>
      </c>
      <c r="P275" s="56">
        <f>'1. Site de fabrication'!$E$9</f>
        <v>0</v>
      </c>
      <c r="Q275" t="str">
        <f>IF(J275="","",VLOOKUP(J275,LookUps!$K$2:$L$32,2,FALSE))</f>
        <v/>
      </c>
    </row>
    <row r="276" spans="1:17" ht="15.75" customHeight="1">
      <c r="A276" s="45"/>
      <c r="B276" s="19" t="str">
        <f t="shared" si="8"/>
        <v/>
      </c>
      <c r="C276" s="19" t="str">
        <f t="shared" si="9"/>
        <v/>
      </c>
      <c r="D276" s="77"/>
      <c r="E276" s="77"/>
      <c r="F276" s="78"/>
      <c r="G276" s="78"/>
      <c r="H276" s="78"/>
      <c r="I276" s="78"/>
      <c r="J276" s="79"/>
      <c r="K276" s="79"/>
      <c r="L276" s="76"/>
      <c r="M276" s="55" t="str">
        <f>IF(L276="","",IF(L276=LookUps!E$2,LookUps!G$2,LookUps!G$3))</f>
        <v/>
      </c>
      <c r="N276" s="76"/>
      <c r="O276" s="19">
        <f>'1. Site de fabrication'!$E$7</f>
        <v>0</v>
      </c>
      <c r="P276" s="56">
        <f>'1. Site de fabrication'!$E$9</f>
        <v>0</v>
      </c>
      <c r="Q276" t="str">
        <f>IF(J276="","",VLOOKUP(J276,LookUps!$K$2:$L$32,2,FALSE))</f>
        <v/>
      </c>
    </row>
    <row r="277" spans="1:17" ht="15.75" customHeight="1">
      <c r="A277" s="45"/>
      <c r="B277" s="19" t="str">
        <f t="shared" si="8"/>
        <v/>
      </c>
      <c r="C277" s="19" t="str">
        <f t="shared" si="9"/>
        <v/>
      </c>
      <c r="D277" s="77"/>
      <c r="E277" s="77"/>
      <c r="F277" s="78"/>
      <c r="G277" s="78"/>
      <c r="H277" s="78"/>
      <c r="I277" s="78"/>
      <c r="J277" s="79"/>
      <c r="K277" s="79"/>
      <c r="L277" s="76"/>
      <c r="M277" s="55" t="str">
        <f>IF(L277="","",IF(L277=LookUps!E$2,LookUps!G$2,LookUps!G$3))</f>
        <v/>
      </c>
      <c r="N277" s="76"/>
      <c r="O277" s="19">
        <f>'1. Site de fabrication'!$E$7</f>
        <v>0</v>
      </c>
      <c r="P277" s="56">
        <f>'1. Site de fabrication'!$E$9</f>
        <v>0</v>
      </c>
      <c r="Q277" t="str">
        <f>IF(J277="","",VLOOKUP(J277,LookUps!$K$2:$L$32,2,FALSE))</f>
        <v/>
      </c>
    </row>
    <row r="278" spans="1:17" ht="15.75" customHeight="1">
      <c r="A278" s="45"/>
      <c r="B278" s="19" t="str">
        <f t="shared" si="8"/>
        <v/>
      </c>
      <c r="C278" s="19" t="str">
        <f t="shared" si="9"/>
        <v/>
      </c>
      <c r="D278" s="77"/>
      <c r="E278" s="77"/>
      <c r="F278" s="78"/>
      <c r="G278" s="78"/>
      <c r="H278" s="78"/>
      <c r="I278" s="78"/>
      <c r="J278" s="79"/>
      <c r="K278" s="79"/>
      <c r="L278" s="76"/>
      <c r="M278" s="55" t="str">
        <f>IF(L278="","",IF(L278=LookUps!E$2,LookUps!G$2,LookUps!G$3))</f>
        <v/>
      </c>
      <c r="N278" s="76"/>
      <c r="O278" s="19">
        <f>'1. Site de fabrication'!$E$7</f>
        <v>0</v>
      </c>
      <c r="P278" s="56">
        <f>'1. Site de fabrication'!$E$9</f>
        <v>0</v>
      </c>
      <c r="Q278" t="str">
        <f>IF(J278="","",VLOOKUP(J278,LookUps!$K$2:$L$32,2,FALSE))</f>
        <v/>
      </c>
    </row>
    <row r="279" spans="1:17" ht="15.75" customHeight="1">
      <c r="A279" s="45"/>
      <c r="B279" s="19" t="str">
        <f t="shared" si="8"/>
        <v/>
      </c>
      <c r="C279" s="19" t="str">
        <f t="shared" si="9"/>
        <v/>
      </c>
      <c r="D279" s="77"/>
      <c r="E279" s="77"/>
      <c r="F279" s="78"/>
      <c r="G279" s="78"/>
      <c r="H279" s="78"/>
      <c r="I279" s="78"/>
      <c r="J279" s="79"/>
      <c r="K279" s="79"/>
      <c r="L279" s="76"/>
      <c r="M279" s="55" t="str">
        <f>IF(L279="","",IF(L279=LookUps!E$2,LookUps!G$2,LookUps!G$3))</f>
        <v/>
      </c>
      <c r="N279" s="76"/>
      <c r="O279" s="19">
        <f>'1. Site de fabrication'!$E$7</f>
        <v>0</v>
      </c>
      <c r="P279" s="56">
        <f>'1. Site de fabrication'!$E$9</f>
        <v>0</v>
      </c>
      <c r="Q279" t="str">
        <f>IF(J279="","",VLOOKUP(J279,LookUps!$K$2:$L$32,2,FALSE))</f>
        <v/>
      </c>
    </row>
    <row r="280" spans="1:17" ht="15.75" customHeight="1">
      <c r="A280" s="45"/>
      <c r="B280" s="19" t="str">
        <f t="shared" si="8"/>
        <v/>
      </c>
      <c r="C280" s="19" t="str">
        <f t="shared" si="9"/>
        <v/>
      </c>
      <c r="D280" s="77"/>
      <c r="E280" s="77"/>
      <c r="F280" s="78"/>
      <c r="G280" s="78"/>
      <c r="H280" s="78"/>
      <c r="I280" s="78"/>
      <c r="J280" s="79"/>
      <c r="K280" s="79"/>
      <c r="L280" s="76"/>
      <c r="M280" s="55" t="str">
        <f>IF(L280="","",IF(L280=LookUps!E$2,LookUps!G$2,LookUps!G$3))</f>
        <v/>
      </c>
      <c r="N280" s="76"/>
      <c r="O280" s="19">
        <f>'1. Site de fabrication'!$E$7</f>
        <v>0</v>
      </c>
      <c r="P280" s="56">
        <f>'1. Site de fabrication'!$E$9</f>
        <v>0</v>
      </c>
      <c r="Q280" t="str">
        <f>IF(J280="","",VLOOKUP(J280,LookUps!$K$2:$L$32,2,FALSE))</f>
        <v/>
      </c>
    </row>
    <row r="281" spans="1:17" ht="15.75" customHeight="1">
      <c r="A281" s="45"/>
      <c r="B281" s="19" t="str">
        <f t="shared" si="8"/>
        <v/>
      </c>
      <c r="C281" s="19" t="str">
        <f t="shared" si="9"/>
        <v/>
      </c>
      <c r="D281" s="77"/>
      <c r="E281" s="77"/>
      <c r="F281" s="78"/>
      <c r="G281" s="78"/>
      <c r="H281" s="78"/>
      <c r="I281" s="78"/>
      <c r="J281" s="79"/>
      <c r="K281" s="79"/>
      <c r="L281" s="76"/>
      <c r="M281" s="55" t="str">
        <f>IF(L281="","",IF(L281=LookUps!E$2,LookUps!G$2,LookUps!G$3))</f>
        <v/>
      </c>
      <c r="N281" s="76"/>
      <c r="O281" s="19">
        <f>'1. Site de fabrication'!$E$7</f>
        <v>0</v>
      </c>
      <c r="P281" s="56">
        <f>'1. Site de fabrication'!$E$9</f>
        <v>0</v>
      </c>
      <c r="Q281" t="str">
        <f>IF(J281="","",VLOOKUP(J281,LookUps!$K$2:$L$32,2,FALSE))</f>
        <v/>
      </c>
    </row>
    <row r="282" spans="1:17" ht="15.75" customHeight="1">
      <c r="A282" s="45"/>
      <c r="B282" s="19" t="str">
        <f t="shared" si="8"/>
        <v/>
      </c>
      <c r="C282" s="19" t="str">
        <f t="shared" si="9"/>
        <v/>
      </c>
      <c r="D282" s="77"/>
      <c r="E282" s="77"/>
      <c r="F282" s="78"/>
      <c r="G282" s="78"/>
      <c r="H282" s="78"/>
      <c r="I282" s="78"/>
      <c r="J282" s="79"/>
      <c r="K282" s="79"/>
      <c r="L282" s="76"/>
      <c r="M282" s="55" t="str">
        <f>IF(L282="","",IF(L282=LookUps!E$2,LookUps!G$2,LookUps!G$3))</f>
        <v/>
      </c>
      <c r="N282" s="76"/>
      <c r="O282" s="19">
        <f>'1. Site de fabrication'!$E$7</f>
        <v>0</v>
      </c>
      <c r="P282" s="56">
        <f>'1. Site de fabrication'!$E$9</f>
        <v>0</v>
      </c>
      <c r="Q282" t="str">
        <f>IF(J282="","",VLOOKUP(J282,LookUps!$K$2:$L$32,2,FALSE))</f>
        <v/>
      </c>
    </row>
    <row r="283" spans="1:17" ht="15.75" customHeight="1">
      <c r="A283" s="45"/>
      <c r="B283" s="19" t="str">
        <f t="shared" si="8"/>
        <v/>
      </c>
      <c r="C283" s="19" t="str">
        <f t="shared" si="9"/>
        <v/>
      </c>
      <c r="D283" s="77"/>
      <c r="E283" s="77"/>
      <c r="F283" s="78"/>
      <c r="G283" s="78"/>
      <c r="H283" s="78"/>
      <c r="I283" s="78"/>
      <c r="J283" s="79"/>
      <c r="K283" s="79"/>
      <c r="L283" s="76"/>
      <c r="M283" s="55" t="str">
        <f>IF(L283="","",IF(L283=LookUps!E$2,LookUps!G$2,LookUps!G$3))</f>
        <v/>
      </c>
      <c r="N283" s="76"/>
      <c r="O283" s="19">
        <f>'1. Site de fabrication'!$E$7</f>
        <v>0</v>
      </c>
      <c r="P283" s="56">
        <f>'1. Site de fabrication'!$E$9</f>
        <v>0</v>
      </c>
      <c r="Q283" t="str">
        <f>IF(J283="","",VLOOKUP(J283,LookUps!$K$2:$L$32,2,FALSE))</f>
        <v/>
      </c>
    </row>
    <row r="284" spans="1:17" ht="15.75" customHeight="1">
      <c r="A284" s="45"/>
      <c r="B284" s="19" t="str">
        <f t="shared" si="8"/>
        <v/>
      </c>
      <c r="C284" s="19" t="str">
        <f t="shared" si="9"/>
        <v/>
      </c>
      <c r="D284" s="77"/>
      <c r="E284" s="77"/>
      <c r="F284" s="78"/>
      <c r="G284" s="78"/>
      <c r="H284" s="78"/>
      <c r="I284" s="78"/>
      <c r="J284" s="79"/>
      <c r="K284" s="79"/>
      <c r="L284" s="76"/>
      <c r="M284" s="55" t="str">
        <f>IF(L284="","",IF(L284=LookUps!E$2,LookUps!G$2,LookUps!G$3))</f>
        <v/>
      </c>
      <c r="N284" s="76"/>
      <c r="O284" s="19">
        <f>'1. Site de fabrication'!$E$7</f>
        <v>0</v>
      </c>
      <c r="P284" s="56">
        <f>'1. Site de fabrication'!$E$9</f>
        <v>0</v>
      </c>
      <c r="Q284" t="str">
        <f>IF(J284="","",VLOOKUP(J284,LookUps!$K$2:$L$32,2,FALSE))</f>
        <v/>
      </c>
    </row>
    <row r="285" spans="1:17" ht="15.75" customHeight="1">
      <c r="A285" s="45"/>
      <c r="B285" s="19" t="str">
        <f t="shared" si="8"/>
        <v/>
      </c>
      <c r="C285" s="19" t="str">
        <f t="shared" si="9"/>
        <v/>
      </c>
      <c r="D285" s="77"/>
      <c r="E285" s="77"/>
      <c r="F285" s="78"/>
      <c r="G285" s="78"/>
      <c r="H285" s="78"/>
      <c r="I285" s="78"/>
      <c r="J285" s="79"/>
      <c r="K285" s="79"/>
      <c r="L285" s="76"/>
      <c r="M285" s="55" t="str">
        <f>IF(L285="","",IF(L285=LookUps!E$2,LookUps!G$2,LookUps!G$3))</f>
        <v/>
      </c>
      <c r="N285" s="76"/>
      <c r="O285" s="19">
        <f>'1. Site de fabrication'!$E$7</f>
        <v>0</v>
      </c>
      <c r="P285" s="56">
        <f>'1. Site de fabrication'!$E$9</f>
        <v>0</v>
      </c>
      <c r="Q285" t="str">
        <f>IF(J285="","",VLOOKUP(J285,LookUps!$K$2:$L$32,2,FALSE))</f>
        <v/>
      </c>
    </row>
    <row r="286" spans="1:17" ht="15.75" customHeight="1">
      <c r="A286" s="45"/>
      <c r="B286" s="19" t="str">
        <f t="shared" si="8"/>
        <v/>
      </c>
      <c r="C286" s="19" t="str">
        <f t="shared" si="9"/>
        <v/>
      </c>
      <c r="D286" s="77"/>
      <c r="E286" s="77"/>
      <c r="F286" s="78"/>
      <c r="G286" s="78"/>
      <c r="H286" s="78"/>
      <c r="I286" s="78"/>
      <c r="J286" s="79"/>
      <c r="K286" s="79"/>
      <c r="L286" s="76"/>
      <c r="M286" s="55" t="str">
        <f>IF(L286="","",IF(L286=LookUps!E$2,LookUps!G$2,LookUps!G$3))</f>
        <v/>
      </c>
      <c r="N286" s="76"/>
      <c r="O286" s="19">
        <f>'1. Site de fabrication'!$E$7</f>
        <v>0</v>
      </c>
      <c r="P286" s="56">
        <f>'1. Site de fabrication'!$E$9</f>
        <v>0</v>
      </c>
      <c r="Q286" t="str">
        <f>IF(J286="","",VLOOKUP(J286,LookUps!$K$2:$L$32,2,FALSE))</f>
        <v/>
      </c>
    </row>
    <row r="287" spans="1:17" ht="15.75" customHeight="1">
      <c r="A287" s="45"/>
      <c r="B287" s="19" t="str">
        <f t="shared" si="8"/>
        <v/>
      </c>
      <c r="C287" s="19" t="str">
        <f t="shared" si="9"/>
        <v/>
      </c>
      <c r="D287" s="77"/>
      <c r="E287" s="77"/>
      <c r="F287" s="78"/>
      <c r="G287" s="78"/>
      <c r="H287" s="78"/>
      <c r="I287" s="78"/>
      <c r="J287" s="79"/>
      <c r="K287" s="79"/>
      <c r="L287" s="76"/>
      <c r="M287" s="55" t="str">
        <f>IF(L287="","",IF(L287=LookUps!E$2,LookUps!G$2,LookUps!G$3))</f>
        <v/>
      </c>
      <c r="N287" s="76"/>
      <c r="O287" s="19">
        <f>'1. Site de fabrication'!$E$7</f>
        <v>0</v>
      </c>
      <c r="P287" s="56">
        <f>'1. Site de fabrication'!$E$9</f>
        <v>0</v>
      </c>
      <c r="Q287" t="str">
        <f>IF(J287="","",VLOOKUP(J287,LookUps!$K$2:$L$32,2,FALSE))</f>
        <v/>
      </c>
    </row>
    <row r="288" spans="1:17" ht="15.75" customHeight="1">
      <c r="A288" s="45"/>
      <c r="B288" s="19" t="str">
        <f t="shared" si="8"/>
        <v/>
      </c>
      <c r="C288" s="19" t="str">
        <f t="shared" si="9"/>
        <v/>
      </c>
      <c r="D288" s="77"/>
      <c r="E288" s="77"/>
      <c r="F288" s="78"/>
      <c r="G288" s="78"/>
      <c r="H288" s="78"/>
      <c r="I288" s="78"/>
      <c r="J288" s="79"/>
      <c r="K288" s="79"/>
      <c r="L288" s="76"/>
      <c r="M288" s="55" t="str">
        <f>IF(L288="","",IF(L288=LookUps!E$2,LookUps!G$2,LookUps!G$3))</f>
        <v/>
      </c>
      <c r="N288" s="76"/>
      <c r="O288" s="19">
        <f>'1. Site de fabrication'!$E$7</f>
        <v>0</v>
      </c>
      <c r="P288" s="56">
        <f>'1. Site de fabrication'!$E$9</f>
        <v>0</v>
      </c>
      <c r="Q288" t="str">
        <f>IF(J288="","",VLOOKUP(J288,LookUps!$K$2:$L$32,2,FALSE))</f>
        <v/>
      </c>
    </row>
    <row r="289" spans="1:17" ht="15.75" customHeight="1">
      <c r="A289" s="45"/>
      <c r="B289" s="19" t="str">
        <f t="shared" si="8"/>
        <v/>
      </c>
      <c r="C289" s="19" t="str">
        <f t="shared" si="9"/>
        <v/>
      </c>
      <c r="D289" s="77"/>
      <c r="E289" s="77"/>
      <c r="F289" s="78"/>
      <c r="G289" s="78"/>
      <c r="H289" s="78"/>
      <c r="I289" s="78"/>
      <c r="J289" s="79"/>
      <c r="K289" s="79"/>
      <c r="L289" s="76"/>
      <c r="M289" s="55" t="str">
        <f>IF(L289="","",IF(L289=LookUps!E$2,LookUps!G$2,LookUps!G$3))</f>
        <v/>
      </c>
      <c r="N289" s="76"/>
      <c r="O289" s="19">
        <f>'1. Site de fabrication'!$E$7</f>
        <v>0</v>
      </c>
      <c r="P289" s="56">
        <f>'1. Site de fabrication'!$E$9</f>
        <v>0</v>
      </c>
      <c r="Q289" t="str">
        <f>IF(J289="","",VLOOKUP(J289,LookUps!$K$2:$L$32,2,FALSE))</f>
        <v/>
      </c>
    </row>
    <row r="290" spans="1:17" ht="15.75" customHeight="1">
      <c r="A290" s="45"/>
      <c r="B290" s="19" t="str">
        <f t="shared" si="8"/>
        <v/>
      </c>
      <c r="C290" s="19" t="str">
        <f t="shared" si="9"/>
        <v/>
      </c>
      <c r="D290" s="77"/>
      <c r="E290" s="77"/>
      <c r="F290" s="78"/>
      <c r="G290" s="78"/>
      <c r="H290" s="78"/>
      <c r="I290" s="78"/>
      <c r="J290" s="79"/>
      <c r="K290" s="79"/>
      <c r="L290" s="76"/>
      <c r="M290" s="55" t="str">
        <f>IF(L290="","",IF(L290=LookUps!E$2,LookUps!G$2,LookUps!G$3))</f>
        <v/>
      </c>
      <c r="N290" s="76"/>
      <c r="O290" s="19">
        <f>'1. Site de fabrication'!$E$7</f>
        <v>0</v>
      </c>
      <c r="P290" s="56">
        <f>'1. Site de fabrication'!$E$9</f>
        <v>0</v>
      </c>
      <c r="Q290" t="str">
        <f>IF(J290="","",VLOOKUP(J290,LookUps!$K$2:$L$32,2,FALSE))</f>
        <v/>
      </c>
    </row>
    <row r="291" spans="1:17" ht="15.75" customHeight="1">
      <c r="A291" s="45"/>
      <c r="B291" s="19" t="str">
        <f t="shared" si="8"/>
        <v/>
      </c>
      <c r="C291" s="19" t="str">
        <f t="shared" si="9"/>
        <v/>
      </c>
      <c r="D291" s="77"/>
      <c r="E291" s="77"/>
      <c r="F291" s="78"/>
      <c r="G291" s="78"/>
      <c r="H291" s="78"/>
      <c r="I291" s="78"/>
      <c r="J291" s="79"/>
      <c r="K291" s="79"/>
      <c r="L291" s="76"/>
      <c r="M291" s="55" t="str">
        <f>IF(L291="","",IF(L291=LookUps!E$2,LookUps!G$2,LookUps!G$3))</f>
        <v/>
      </c>
      <c r="N291" s="76"/>
      <c r="O291" s="19">
        <f>'1. Site de fabrication'!$E$7</f>
        <v>0</v>
      </c>
      <c r="P291" s="56">
        <f>'1. Site de fabrication'!$E$9</f>
        <v>0</v>
      </c>
      <c r="Q291" t="str">
        <f>IF(J291="","",VLOOKUP(J291,LookUps!$K$2:$L$32,2,FALSE))</f>
        <v/>
      </c>
    </row>
    <row r="292" spans="1:17" ht="15.75" customHeight="1">
      <c r="A292" s="45"/>
      <c r="B292" s="19" t="str">
        <f t="shared" si="8"/>
        <v/>
      </c>
      <c r="C292" s="19" t="str">
        <f t="shared" si="9"/>
        <v/>
      </c>
      <c r="D292" s="77"/>
      <c r="E292" s="77"/>
      <c r="F292" s="78"/>
      <c r="G292" s="78"/>
      <c r="H292" s="78"/>
      <c r="I292" s="78"/>
      <c r="J292" s="79"/>
      <c r="K292" s="79"/>
      <c r="L292" s="76"/>
      <c r="M292" s="55" t="str">
        <f>IF(L292="","",IF(L292=LookUps!E$2,LookUps!G$2,LookUps!G$3))</f>
        <v/>
      </c>
      <c r="N292" s="76"/>
      <c r="O292" s="19">
        <f>'1. Site de fabrication'!$E$7</f>
        <v>0</v>
      </c>
      <c r="P292" s="56">
        <f>'1. Site de fabrication'!$E$9</f>
        <v>0</v>
      </c>
      <c r="Q292" t="str">
        <f>IF(J292="","",VLOOKUP(J292,LookUps!$K$2:$L$32,2,FALSE))</f>
        <v/>
      </c>
    </row>
    <row r="293" spans="1:17" ht="15.75" customHeight="1">
      <c r="A293" s="45"/>
      <c r="B293" s="19" t="str">
        <f t="shared" si="8"/>
        <v/>
      </c>
      <c r="C293" s="19" t="str">
        <f t="shared" si="9"/>
        <v/>
      </c>
      <c r="D293" s="77"/>
      <c r="E293" s="77"/>
      <c r="F293" s="78"/>
      <c r="G293" s="78"/>
      <c r="H293" s="78"/>
      <c r="I293" s="78"/>
      <c r="J293" s="79"/>
      <c r="K293" s="79"/>
      <c r="L293" s="76"/>
      <c r="M293" s="55" t="str">
        <f>IF(L293="","",IF(L293=LookUps!E$2,LookUps!G$2,LookUps!G$3))</f>
        <v/>
      </c>
      <c r="N293" s="76"/>
      <c r="O293" s="19">
        <f>'1. Site de fabrication'!$E$7</f>
        <v>0</v>
      </c>
      <c r="P293" s="56">
        <f>'1. Site de fabrication'!$E$9</f>
        <v>0</v>
      </c>
      <c r="Q293" t="str">
        <f>IF(J293="","",VLOOKUP(J293,LookUps!$K$2:$L$32,2,FALSE))</f>
        <v/>
      </c>
    </row>
    <row r="294" spans="1:17" ht="15.75" customHeight="1">
      <c r="A294" s="45"/>
      <c r="B294" s="19" t="str">
        <f t="shared" si="8"/>
        <v/>
      </c>
      <c r="C294" s="19" t="str">
        <f t="shared" si="9"/>
        <v/>
      </c>
      <c r="D294" s="77"/>
      <c r="E294" s="77"/>
      <c r="F294" s="78"/>
      <c r="G294" s="78"/>
      <c r="H294" s="78"/>
      <c r="I294" s="78"/>
      <c r="J294" s="79"/>
      <c r="K294" s="79"/>
      <c r="L294" s="76"/>
      <c r="M294" s="55" t="str">
        <f>IF(L294="","",IF(L294=LookUps!E$2,LookUps!G$2,LookUps!G$3))</f>
        <v/>
      </c>
      <c r="N294" s="76"/>
      <c r="O294" s="19">
        <f>'1. Site de fabrication'!$E$7</f>
        <v>0</v>
      </c>
      <c r="P294" s="56">
        <f>'1. Site de fabrication'!$E$9</f>
        <v>0</v>
      </c>
      <c r="Q294" t="str">
        <f>IF(J294="","",VLOOKUP(J294,LookUps!$K$2:$L$32,2,FALSE))</f>
        <v/>
      </c>
    </row>
    <row r="295" spans="1:17" ht="15.75" customHeight="1">
      <c r="A295" s="45"/>
      <c r="B295" s="19" t="str">
        <f t="shared" si="8"/>
        <v/>
      </c>
      <c r="C295" s="19" t="str">
        <f t="shared" si="9"/>
        <v/>
      </c>
      <c r="D295" s="77"/>
      <c r="E295" s="77"/>
      <c r="F295" s="78"/>
      <c r="G295" s="78"/>
      <c r="H295" s="78"/>
      <c r="I295" s="78"/>
      <c r="J295" s="79"/>
      <c r="K295" s="79"/>
      <c r="L295" s="76"/>
      <c r="M295" s="55" t="str">
        <f>IF(L295="","",IF(L295=LookUps!E$2,LookUps!G$2,LookUps!G$3))</f>
        <v/>
      </c>
      <c r="N295" s="76"/>
      <c r="O295" s="19">
        <f>'1. Site de fabrication'!$E$7</f>
        <v>0</v>
      </c>
      <c r="P295" s="56">
        <f>'1. Site de fabrication'!$E$9</f>
        <v>0</v>
      </c>
      <c r="Q295" t="str">
        <f>IF(J295="","",VLOOKUP(J295,LookUps!$K$2:$L$32,2,FALSE))</f>
        <v/>
      </c>
    </row>
    <row r="296" spans="1:17" ht="15.75" customHeight="1">
      <c r="A296" s="45"/>
      <c r="B296" s="19" t="str">
        <f t="shared" si="8"/>
        <v/>
      </c>
      <c r="C296" s="19" t="str">
        <f t="shared" si="9"/>
        <v/>
      </c>
      <c r="D296" s="77"/>
      <c r="E296" s="77"/>
      <c r="F296" s="78"/>
      <c r="G296" s="78"/>
      <c r="H296" s="78"/>
      <c r="I296" s="78"/>
      <c r="J296" s="79"/>
      <c r="K296" s="79"/>
      <c r="L296" s="76"/>
      <c r="M296" s="55" t="str">
        <f>IF(L296="","",IF(L296=LookUps!E$2,LookUps!G$2,LookUps!G$3))</f>
        <v/>
      </c>
      <c r="N296" s="76"/>
      <c r="O296" s="19">
        <f>'1. Site de fabrication'!$E$7</f>
        <v>0</v>
      </c>
      <c r="P296" s="56">
        <f>'1. Site de fabrication'!$E$9</f>
        <v>0</v>
      </c>
      <c r="Q296" t="str">
        <f>IF(J296="","",VLOOKUP(J296,LookUps!$K$2:$L$32,2,FALSE))</f>
        <v/>
      </c>
    </row>
    <row r="297" spans="1:17" ht="15.75" customHeight="1">
      <c r="A297" s="45"/>
      <c r="B297" s="19" t="str">
        <f t="shared" si="8"/>
        <v/>
      </c>
      <c r="C297" s="19" t="str">
        <f t="shared" si="9"/>
        <v/>
      </c>
      <c r="D297" s="77"/>
      <c r="E297" s="77"/>
      <c r="F297" s="78"/>
      <c r="G297" s="78"/>
      <c r="H297" s="78"/>
      <c r="I297" s="78"/>
      <c r="J297" s="79"/>
      <c r="K297" s="79"/>
      <c r="L297" s="76"/>
      <c r="M297" s="55" t="str">
        <f>IF(L297="","",IF(L297=LookUps!E$2,LookUps!G$2,LookUps!G$3))</f>
        <v/>
      </c>
      <c r="N297" s="76"/>
      <c r="O297" s="19">
        <f>'1. Site de fabrication'!$E$7</f>
        <v>0</v>
      </c>
      <c r="P297" s="56">
        <f>'1. Site de fabrication'!$E$9</f>
        <v>0</v>
      </c>
      <c r="Q297" t="str">
        <f>IF(J297="","",VLOOKUP(J297,LookUps!$K$2:$L$32,2,FALSE))</f>
        <v/>
      </c>
    </row>
    <row r="298" spans="1:17" ht="15.75" customHeight="1">
      <c r="A298" s="45"/>
      <c r="B298" s="19" t="str">
        <f t="shared" si="8"/>
        <v/>
      </c>
      <c r="C298" s="19" t="str">
        <f t="shared" si="9"/>
        <v/>
      </c>
      <c r="D298" s="77"/>
      <c r="E298" s="77"/>
      <c r="F298" s="78"/>
      <c r="G298" s="78"/>
      <c r="H298" s="78"/>
      <c r="I298" s="78"/>
      <c r="J298" s="79"/>
      <c r="K298" s="79"/>
      <c r="L298" s="76"/>
      <c r="M298" s="55" t="str">
        <f>IF(L298="","",IF(L298=LookUps!E$2,LookUps!G$2,LookUps!G$3))</f>
        <v/>
      </c>
      <c r="N298" s="76"/>
      <c r="O298" s="19">
        <f>'1. Site de fabrication'!$E$7</f>
        <v>0</v>
      </c>
      <c r="P298" s="56">
        <f>'1. Site de fabrication'!$E$9</f>
        <v>0</v>
      </c>
      <c r="Q298" t="str">
        <f>IF(J298="","",VLOOKUP(J298,LookUps!$K$2:$L$32,2,FALSE))</f>
        <v/>
      </c>
    </row>
    <row r="299" spans="1:17" ht="15.75" customHeight="1">
      <c r="A299" s="45"/>
      <c r="B299" s="19" t="str">
        <f t="shared" si="8"/>
        <v/>
      </c>
      <c r="C299" s="19" t="str">
        <f t="shared" si="9"/>
        <v/>
      </c>
      <c r="D299" s="77"/>
      <c r="E299" s="77"/>
      <c r="F299" s="78"/>
      <c r="G299" s="78"/>
      <c r="H299" s="78"/>
      <c r="I299" s="78"/>
      <c r="J299" s="79"/>
      <c r="K299" s="79"/>
      <c r="L299" s="76"/>
      <c r="M299" s="55" t="str">
        <f>IF(L299="","",IF(L299=LookUps!E$2,LookUps!G$2,LookUps!G$3))</f>
        <v/>
      </c>
      <c r="N299" s="76"/>
      <c r="O299" s="19">
        <f>'1. Site de fabrication'!$E$7</f>
        <v>0</v>
      </c>
      <c r="P299" s="56">
        <f>'1. Site de fabrication'!$E$9</f>
        <v>0</v>
      </c>
      <c r="Q299" t="str">
        <f>IF(J299="","",VLOOKUP(J299,LookUps!$K$2:$L$32,2,FALSE))</f>
        <v/>
      </c>
    </row>
    <row r="300" spans="1:17" ht="15.75" customHeight="1">
      <c r="A300" s="45"/>
      <c r="B300" s="19" t="str">
        <f t="shared" si="8"/>
        <v/>
      </c>
      <c r="C300" s="19" t="str">
        <f t="shared" si="9"/>
        <v/>
      </c>
      <c r="D300" s="77"/>
      <c r="E300" s="77"/>
      <c r="F300" s="78"/>
      <c r="G300" s="78"/>
      <c r="H300" s="78"/>
      <c r="I300" s="78"/>
      <c r="J300" s="79"/>
      <c r="K300" s="79"/>
      <c r="L300" s="76"/>
      <c r="M300" s="55" t="str">
        <f>IF(L300="","",IF(L300=LookUps!E$2,LookUps!G$2,LookUps!G$3))</f>
        <v/>
      </c>
      <c r="N300" s="76"/>
      <c r="O300" s="19">
        <f>'1. Site de fabrication'!$E$7</f>
        <v>0</v>
      </c>
      <c r="P300" s="56">
        <f>'1. Site de fabrication'!$E$9</f>
        <v>0</v>
      </c>
      <c r="Q300" t="str">
        <f>IF(J300="","",VLOOKUP(J300,LookUps!$K$2:$L$32,2,FALSE))</f>
        <v/>
      </c>
    </row>
    <row r="301" spans="1:17" ht="15.75" customHeight="1">
      <c r="A301" s="45"/>
      <c r="B301" s="19" t="str">
        <f t="shared" si="8"/>
        <v/>
      </c>
      <c r="C301" s="19" t="str">
        <f t="shared" si="9"/>
        <v/>
      </c>
      <c r="D301" s="77"/>
      <c r="E301" s="77"/>
      <c r="F301" s="78"/>
      <c r="G301" s="78"/>
      <c r="H301" s="78"/>
      <c r="I301" s="78"/>
      <c r="J301" s="79"/>
      <c r="K301" s="79"/>
      <c r="L301" s="76"/>
      <c r="M301" s="55" t="str">
        <f>IF(L301="","",IF(L301=LookUps!E$2,LookUps!G$2,LookUps!G$3))</f>
        <v/>
      </c>
      <c r="N301" s="76"/>
      <c r="O301" s="19">
        <f>'1. Site de fabrication'!$E$7</f>
        <v>0</v>
      </c>
      <c r="P301" s="56">
        <f>'1. Site de fabrication'!$E$9</f>
        <v>0</v>
      </c>
      <c r="Q301" t="str">
        <f>IF(J301="","",VLOOKUP(J301,LookUps!$K$2:$L$32,2,FALSE))</f>
        <v/>
      </c>
    </row>
    <row r="302" spans="1:17" ht="15.75" customHeight="1">
      <c r="A302" s="45"/>
      <c r="B302" s="19" t="str">
        <f t="shared" si="8"/>
        <v/>
      </c>
      <c r="C302" s="19" t="str">
        <f t="shared" si="9"/>
        <v/>
      </c>
      <c r="D302" s="77"/>
      <c r="E302" s="77"/>
      <c r="F302" s="78"/>
      <c r="G302" s="78"/>
      <c r="H302" s="78"/>
      <c r="I302" s="78"/>
      <c r="J302" s="79"/>
      <c r="K302" s="79"/>
      <c r="L302" s="76"/>
      <c r="M302" s="55" t="str">
        <f>IF(L302="","",IF(L302=LookUps!E$2,LookUps!G$2,LookUps!G$3))</f>
        <v/>
      </c>
      <c r="N302" s="76"/>
      <c r="O302" s="19">
        <f>'1. Site de fabrication'!$E$7</f>
        <v>0</v>
      </c>
      <c r="P302" s="56">
        <f>'1. Site de fabrication'!$E$9</f>
        <v>0</v>
      </c>
      <c r="Q302" t="str">
        <f>IF(J302="","",VLOOKUP(J302,LookUps!$K$2:$L$32,2,FALSE))</f>
        <v/>
      </c>
    </row>
    <row r="303" spans="1:17" ht="15.75" customHeight="1">
      <c r="A303" s="45"/>
      <c r="B303" s="19" t="str">
        <f t="shared" si="8"/>
        <v/>
      </c>
      <c r="C303" s="19" t="str">
        <f t="shared" si="9"/>
        <v/>
      </c>
      <c r="D303" s="77"/>
      <c r="E303" s="77"/>
      <c r="F303" s="78"/>
      <c r="G303" s="78"/>
      <c r="H303" s="78"/>
      <c r="I303" s="78"/>
      <c r="J303" s="79"/>
      <c r="K303" s="79"/>
      <c r="L303" s="76"/>
      <c r="M303" s="55" t="str">
        <f>IF(L303="","",IF(L303=LookUps!E$2,LookUps!G$2,LookUps!G$3))</f>
        <v/>
      </c>
      <c r="N303" s="76"/>
      <c r="O303" s="19">
        <f>'1. Site de fabrication'!$E$7</f>
        <v>0</v>
      </c>
      <c r="P303" s="56">
        <f>'1. Site de fabrication'!$E$9</f>
        <v>0</v>
      </c>
      <c r="Q303" t="str">
        <f>IF(J303="","",VLOOKUP(J303,LookUps!$K$2:$L$32,2,FALSE))</f>
        <v/>
      </c>
    </row>
    <row r="304" spans="1:17" ht="15.75" customHeight="1">
      <c r="A304" s="45"/>
      <c r="B304" s="19" t="str">
        <f t="shared" si="8"/>
        <v/>
      </c>
      <c r="C304" s="19" t="str">
        <f t="shared" si="9"/>
        <v/>
      </c>
      <c r="D304" s="77"/>
      <c r="E304" s="77"/>
      <c r="F304" s="78"/>
      <c r="G304" s="78"/>
      <c r="H304" s="78"/>
      <c r="I304" s="78"/>
      <c r="J304" s="79"/>
      <c r="K304" s="79"/>
      <c r="L304" s="76"/>
      <c r="M304" s="55" t="str">
        <f>IF(L304="","",IF(L304=LookUps!E$2,LookUps!G$2,LookUps!G$3))</f>
        <v/>
      </c>
      <c r="N304" s="76"/>
      <c r="O304" s="19">
        <f>'1. Site de fabrication'!$E$7</f>
        <v>0</v>
      </c>
      <c r="P304" s="56">
        <f>'1. Site de fabrication'!$E$9</f>
        <v>0</v>
      </c>
      <c r="Q304" t="str">
        <f>IF(J304="","",VLOOKUP(J304,LookUps!$K$2:$L$32,2,FALSE))</f>
        <v/>
      </c>
    </row>
    <row r="305" spans="1:17" ht="15.75" customHeight="1">
      <c r="A305" s="45"/>
      <c r="B305" s="19" t="str">
        <f t="shared" si="8"/>
        <v/>
      </c>
      <c r="C305" s="19" t="str">
        <f t="shared" si="9"/>
        <v/>
      </c>
      <c r="D305" s="77"/>
      <c r="E305" s="77"/>
      <c r="F305" s="78"/>
      <c r="G305" s="78"/>
      <c r="H305" s="78"/>
      <c r="I305" s="78"/>
      <c r="J305" s="79"/>
      <c r="K305" s="79"/>
      <c r="L305" s="76"/>
      <c r="M305" s="55" t="str">
        <f>IF(L305="","",IF(L305=LookUps!E$2,LookUps!G$2,LookUps!G$3))</f>
        <v/>
      </c>
      <c r="N305" s="76"/>
      <c r="O305" s="19">
        <f>'1. Site de fabrication'!$E$7</f>
        <v>0</v>
      </c>
      <c r="P305" s="56">
        <f>'1. Site de fabrication'!$E$9</f>
        <v>0</v>
      </c>
      <c r="Q305" t="str">
        <f>IF(J305="","",VLOOKUP(J305,LookUps!$K$2:$L$32,2,FALSE))</f>
        <v/>
      </c>
    </row>
    <row r="306" spans="1:17" ht="15.75" customHeight="1">
      <c r="A306" s="45"/>
      <c r="B306" s="19" t="str">
        <f t="shared" si="8"/>
        <v/>
      </c>
      <c r="C306" s="19" t="str">
        <f t="shared" si="9"/>
        <v/>
      </c>
      <c r="D306" s="77"/>
      <c r="E306" s="77"/>
      <c r="F306" s="78"/>
      <c r="G306" s="78"/>
      <c r="H306" s="78"/>
      <c r="I306" s="78"/>
      <c r="J306" s="79"/>
      <c r="K306" s="79"/>
      <c r="L306" s="76"/>
      <c r="M306" s="55" t="str">
        <f>IF(L306="","",IF(L306=LookUps!E$2,LookUps!G$2,LookUps!G$3))</f>
        <v/>
      </c>
      <c r="N306" s="76"/>
      <c r="O306" s="19">
        <f>'1. Site de fabrication'!$E$7</f>
        <v>0</v>
      </c>
      <c r="P306" s="56">
        <f>'1. Site de fabrication'!$E$9</f>
        <v>0</v>
      </c>
      <c r="Q306" t="str">
        <f>IF(J306="","",VLOOKUP(J306,LookUps!$K$2:$L$32,2,FALSE))</f>
        <v/>
      </c>
    </row>
    <row r="307" spans="1:17" ht="15.75" customHeight="1">
      <c r="A307" s="45"/>
      <c r="B307" s="19" t="str">
        <f t="shared" si="8"/>
        <v/>
      </c>
      <c r="C307" s="19" t="str">
        <f t="shared" si="9"/>
        <v/>
      </c>
      <c r="D307" s="77"/>
      <c r="E307" s="77"/>
      <c r="F307" s="78"/>
      <c r="G307" s="78"/>
      <c r="H307" s="78"/>
      <c r="I307" s="78"/>
      <c r="J307" s="79"/>
      <c r="K307" s="79"/>
      <c r="L307" s="76"/>
      <c r="M307" s="55" t="str">
        <f>IF(L307="","",IF(L307=LookUps!E$2,LookUps!G$2,LookUps!G$3))</f>
        <v/>
      </c>
      <c r="N307" s="76"/>
      <c r="O307" s="19">
        <f>'1. Site de fabrication'!$E$7</f>
        <v>0</v>
      </c>
      <c r="P307" s="56">
        <f>'1. Site de fabrication'!$E$9</f>
        <v>0</v>
      </c>
      <c r="Q307" t="str">
        <f>IF(J307="","",VLOOKUP(J307,LookUps!$K$2:$L$32,2,FALSE))</f>
        <v/>
      </c>
    </row>
    <row r="308" spans="1:17" ht="15.75" customHeight="1">
      <c r="A308" s="45"/>
      <c r="B308" s="19" t="str">
        <f t="shared" si="8"/>
        <v/>
      </c>
      <c r="C308" s="19" t="str">
        <f t="shared" si="9"/>
        <v/>
      </c>
      <c r="D308" s="77"/>
      <c r="E308" s="77"/>
      <c r="F308" s="78"/>
      <c r="G308" s="78"/>
      <c r="H308" s="78"/>
      <c r="I308" s="78"/>
      <c r="J308" s="79"/>
      <c r="K308" s="79"/>
      <c r="L308" s="76"/>
      <c r="M308" s="55" t="str">
        <f>IF(L308="","",IF(L308=LookUps!E$2,LookUps!G$2,LookUps!G$3))</f>
        <v/>
      </c>
      <c r="N308" s="76"/>
      <c r="O308" s="19">
        <f>'1. Site de fabrication'!$E$7</f>
        <v>0</v>
      </c>
      <c r="P308" s="56">
        <f>'1. Site de fabrication'!$E$9</f>
        <v>0</v>
      </c>
      <c r="Q308" t="str">
        <f>IF(J308="","",VLOOKUP(J308,LookUps!$K$2:$L$32,2,FALSE))</f>
        <v/>
      </c>
    </row>
    <row r="309" spans="1:17" ht="15.75" customHeight="1">
      <c r="A309" s="45"/>
      <c r="B309" s="19" t="str">
        <f t="shared" si="8"/>
        <v/>
      </c>
      <c r="C309" s="19" t="str">
        <f t="shared" si="9"/>
        <v/>
      </c>
      <c r="D309" s="77"/>
      <c r="E309" s="77"/>
      <c r="F309" s="78"/>
      <c r="G309" s="78"/>
      <c r="H309" s="78"/>
      <c r="I309" s="78"/>
      <c r="J309" s="79"/>
      <c r="K309" s="79"/>
      <c r="L309" s="76"/>
      <c r="M309" s="55" t="str">
        <f>IF(L309="","",IF(L309=LookUps!E$2,LookUps!G$2,LookUps!G$3))</f>
        <v/>
      </c>
      <c r="N309" s="76"/>
      <c r="O309" s="19">
        <f>'1. Site de fabrication'!$E$7</f>
        <v>0</v>
      </c>
      <c r="P309" s="56">
        <f>'1. Site de fabrication'!$E$9</f>
        <v>0</v>
      </c>
      <c r="Q309" t="str">
        <f>IF(J309="","",VLOOKUP(J309,LookUps!$K$2:$L$32,2,FALSE))</f>
        <v/>
      </c>
    </row>
    <row r="310" spans="1:17" ht="15.75" customHeight="1">
      <c r="A310" s="45"/>
      <c r="B310" s="19" t="str">
        <f t="shared" si="8"/>
        <v/>
      </c>
      <c r="C310" s="19" t="str">
        <f t="shared" si="9"/>
        <v/>
      </c>
      <c r="D310" s="77"/>
      <c r="E310" s="77"/>
      <c r="F310" s="78"/>
      <c r="G310" s="78"/>
      <c r="H310" s="78"/>
      <c r="I310" s="78"/>
      <c r="J310" s="79"/>
      <c r="K310" s="79"/>
      <c r="L310" s="76"/>
      <c r="M310" s="55" t="str">
        <f>IF(L310="","",IF(L310=LookUps!E$2,LookUps!G$2,LookUps!G$3))</f>
        <v/>
      </c>
      <c r="N310" s="76"/>
      <c r="O310" s="19">
        <f>'1. Site de fabrication'!$E$7</f>
        <v>0</v>
      </c>
      <c r="P310" s="56">
        <f>'1. Site de fabrication'!$E$9</f>
        <v>0</v>
      </c>
      <c r="Q310" t="str">
        <f>IF(J310="","",VLOOKUP(J310,LookUps!$K$2:$L$32,2,FALSE))</f>
        <v/>
      </c>
    </row>
    <row r="311" spans="1:17" ht="15.75" customHeight="1">
      <c r="A311" s="45"/>
      <c r="B311" s="19" t="str">
        <f t="shared" si="8"/>
        <v/>
      </c>
      <c r="C311" s="19" t="str">
        <f t="shared" si="9"/>
        <v/>
      </c>
      <c r="D311" s="77"/>
      <c r="E311" s="77"/>
      <c r="F311" s="78"/>
      <c r="G311" s="78"/>
      <c r="H311" s="78"/>
      <c r="I311" s="78"/>
      <c r="J311" s="79"/>
      <c r="K311" s="79"/>
      <c r="L311" s="76"/>
      <c r="M311" s="55" t="str">
        <f>IF(L311="","",IF(L311=LookUps!E$2,LookUps!G$2,LookUps!G$3))</f>
        <v/>
      </c>
      <c r="N311" s="76"/>
      <c r="O311" s="19">
        <f>'1. Site de fabrication'!$E$7</f>
        <v>0</v>
      </c>
      <c r="P311" s="56">
        <f>'1. Site de fabrication'!$E$9</f>
        <v>0</v>
      </c>
      <c r="Q311" t="str">
        <f>IF(J311="","",VLOOKUP(J311,LookUps!$K$2:$L$32,2,FALSE))</f>
        <v/>
      </c>
    </row>
    <row r="312" spans="1:17" ht="15.75" customHeight="1">
      <c r="A312" s="45"/>
      <c r="B312" s="19" t="str">
        <f t="shared" si="8"/>
        <v/>
      </c>
      <c r="C312" s="19" t="str">
        <f t="shared" si="9"/>
        <v/>
      </c>
      <c r="D312" s="77"/>
      <c r="E312" s="77"/>
      <c r="F312" s="78"/>
      <c r="G312" s="78"/>
      <c r="H312" s="78"/>
      <c r="I312" s="78"/>
      <c r="J312" s="79"/>
      <c r="K312" s="79"/>
      <c r="L312" s="76"/>
      <c r="M312" s="55" t="str">
        <f>IF(L312="","",IF(L312=LookUps!E$2,LookUps!G$2,LookUps!G$3))</f>
        <v/>
      </c>
      <c r="N312" s="76"/>
      <c r="O312" s="19">
        <f>'1. Site de fabrication'!$E$7</f>
        <v>0</v>
      </c>
      <c r="P312" s="56">
        <f>'1. Site de fabrication'!$E$9</f>
        <v>0</v>
      </c>
      <c r="Q312" t="str">
        <f>IF(J312="","",VLOOKUP(J312,LookUps!$K$2:$L$32,2,FALSE))</f>
        <v/>
      </c>
    </row>
    <row r="313" spans="1:17" ht="15.75" customHeight="1">
      <c r="A313" s="45"/>
      <c r="B313" s="19" t="str">
        <f t="shared" si="8"/>
        <v/>
      </c>
      <c r="C313" s="19" t="str">
        <f t="shared" si="9"/>
        <v/>
      </c>
      <c r="D313" s="77"/>
      <c r="E313" s="77"/>
      <c r="F313" s="78"/>
      <c r="G313" s="78"/>
      <c r="H313" s="78"/>
      <c r="I313" s="78"/>
      <c r="J313" s="79"/>
      <c r="K313" s="79"/>
      <c r="L313" s="76"/>
      <c r="M313" s="55" t="str">
        <f>IF(L313="","",IF(L313=LookUps!E$2,LookUps!G$2,LookUps!G$3))</f>
        <v/>
      </c>
      <c r="N313" s="76"/>
      <c r="O313" s="19">
        <f>'1. Site de fabrication'!$E$7</f>
        <v>0</v>
      </c>
      <c r="P313" s="56">
        <f>'1. Site de fabrication'!$E$9</f>
        <v>0</v>
      </c>
      <c r="Q313" t="str">
        <f>IF(J313="","",VLOOKUP(J313,LookUps!$K$2:$L$32,2,FALSE))</f>
        <v/>
      </c>
    </row>
    <row r="314" spans="1:17" ht="15.75" customHeight="1">
      <c r="A314" s="45"/>
      <c r="B314" s="19" t="str">
        <f t="shared" si="8"/>
        <v/>
      </c>
      <c r="C314" s="19" t="str">
        <f t="shared" si="9"/>
        <v/>
      </c>
      <c r="D314" s="77"/>
      <c r="E314" s="77"/>
      <c r="F314" s="78"/>
      <c r="G314" s="78"/>
      <c r="H314" s="78"/>
      <c r="I314" s="78"/>
      <c r="J314" s="79"/>
      <c r="K314" s="79"/>
      <c r="L314" s="76"/>
      <c r="M314" s="55" t="str">
        <f>IF(L314="","",IF(L314=LookUps!E$2,LookUps!G$2,LookUps!G$3))</f>
        <v/>
      </c>
      <c r="N314" s="76"/>
      <c r="O314" s="19">
        <f>'1. Site de fabrication'!$E$7</f>
        <v>0</v>
      </c>
      <c r="P314" s="56">
        <f>'1. Site de fabrication'!$E$9</f>
        <v>0</v>
      </c>
      <c r="Q314" t="str">
        <f>IF(J314="","",VLOOKUP(J314,LookUps!$K$2:$L$32,2,FALSE))</f>
        <v/>
      </c>
    </row>
    <row r="315" spans="1:17" ht="15.75" customHeight="1">
      <c r="A315" s="45"/>
      <c r="B315" s="19" t="str">
        <f t="shared" si="8"/>
        <v/>
      </c>
      <c r="C315" s="19" t="str">
        <f t="shared" si="9"/>
        <v/>
      </c>
      <c r="D315" s="77"/>
      <c r="E315" s="77"/>
      <c r="F315" s="78"/>
      <c r="G315" s="78"/>
      <c r="H315" s="78"/>
      <c r="I315" s="78"/>
      <c r="J315" s="79"/>
      <c r="K315" s="79"/>
      <c r="L315" s="76"/>
      <c r="M315" s="55" t="str">
        <f>IF(L315="","",IF(L315=LookUps!E$2,LookUps!G$2,LookUps!G$3))</f>
        <v/>
      </c>
      <c r="N315" s="76"/>
      <c r="O315" s="19">
        <f>'1. Site de fabrication'!$E$7</f>
        <v>0</v>
      </c>
      <c r="P315" s="56">
        <f>'1. Site de fabrication'!$E$9</f>
        <v>0</v>
      </c>
      <c r="Q315" t="str">
        <f>IF(J315="","",VLOOKUP(J315,LookUps!$K$2:$L$32,2,FALSE))</f>
        <v/>
      </c>
    </row>
    <row r="316" spans="1:17" ht="15.75" customHeight="1">
      <c r="A316" s="45"/>
      <c r="B316" s="19" t="str">
        <f t="shared" si="8"/>
        <v/>
      </c>
      <c r="C316" s="19" t="str">
        <f t="shared" si="9"/>
        <v/>
      </c>
      <c r="D316" s="77"/>
      <c r="E316" s="77"/>
      <c r="F316" s="78"/>
      <c r="G316" s="78"/>
      <c r="H316" s="78"/>
      <c r="I316" s="78"/>
      <c r="J316" s="79"/>
      <c r="K316" s="79"/>
      <c r="L316" s="76"/>
      <c r="M316" s="55" t="str">
        <f>IF(L316="","",IF(L316=LookUps!E$2,LookUps!G$2,LookUps!G$3))</f>
        <v/>
      </c>
      <c r="N316" s="76"/>
      <c r="O316" s="19">
        <f>'1. Site de fabrication'!$E$7</f>
        <v>0</v>
      </c>
      <c r="P316" s="56">
        <f>'1. Site de fabrication'!$E$9</f>
        <v>0</v>
      </c>
      <c r="Q316" t="str">
        <f>IF(J316="","",VLOOKUP(J316,LookUps!$K$2:$L$32,2,FALSE))</f>
        <v/>
      </c>
    </row>
    <row r="317" spans="1:17" ht="15.75" customHeight="1">
      <c r="A317" s="45"/>
      <c r="B317" s="19" t="str">
        <f t="shared" si="8"/>
        <v/>
      </c>
      <c r="C317" s="19" t="str">
        <f t="shared" si="9"/>
        <v/>
      </c>
      <c r="D317" s="77"/>
      <c r="E317" s="77"/>
      <c r="F317" s="78"/>
      <c r="G317" s="78"/>
      <c r="H317" s="78"/>
      <c r="I317" s="78"/>
      <c r="J317" s="79"/>
      <c r="K317" s="79"/>
      <c r="L317" s="76"/>
      <c r="M317" s="55" t="str">
        <f>IF(L317="","",IF(L317=LookUps!E$2,LookUps!G$2,LookUps!G$3))</f>
        <v/>
      </c>
      <c r="N317" s="76"/>
      <c r="O317" s="19">
        <f>'1. Site de fabrication'!$E$7</f>
        <v>0</v>
      </c>
      <c r="P317" s="56">
        <f>'1. Site de fabrication'!$E$9</f>
        <v>0</v>
      </c>
      <c r="Q317" t="str">
        <f>IF(J317="","",VLOOKUP(J317,LookUps!$K$2:$L$32,2,FALSE))</f>
        <v/>
      </c>
    </row>
    <row r="318" spans="1:17" ht="15.75" customHeight="1">
      <c r="A318" s="45"/>
      <c r="B318" s="19" t="str">
        <f t="shared" si="8"/>
        <v/>
      </c>
      <c r="C318" s="19" t="str">
        <f t="shared" si="9"/>
        <v/>
      </c>
      <c r="D318" s="77"/>
      <c r="E318" s="77"/>
      <c r="F318" s="78"/>
      <c r="G318" s="78"/>
      <c r="H318" s="78"/>
      <c r="I318" s="78"/>
      <c r="J318" s="79"/>
      <c r="K318" s="79"/>
      <c r="L318" s="76"/>
      <c r="M318" s="55" t="str">
        <f>IF(L318="","",IF(L318=LookUps!E$2,LookUps!G$2,LookUps!G$3))</f>
        <v/>
      </c>
      <c r="N318" s="76"/>
      <c r="O318" s="19">
        <f>'1. Site de fabrication'!$E$7</f>
        <v>0</v>
      </c>
      <c r="P318" s="56">
        <f>'1. Site de fabrication'!$E$9</f>
        <v>0</v>
      </c>
      <c r="Q318" t="str">
        <f>IF(J318="","",VLOOKUP(J318,LookUps!$K$2:$L$32,2,FALSE))</f>
        <v/>
      </c>
    </row>
    <row r="319" spans="1:17" ht="15.75" customHeight="1">
      <c r="A319" s="45"/>
      <c r="B319" s="19" t="str">
        <f t="shared" si="8"/>
        <v/>
      </c>
      <c r="C319" s="19" t="str">
        <f t="shared" si="9"/>
        <v/>
      </c>
      <c r="D319" s="77"/>
      <c r="E319" s="77"/>
      <c r="F319" s="78"/>
      <c r="G319" s="78"/>
      <c r="H319" s="78"/>
      <c r="I319" s="78"/>
      <c r="J319" s="79"/>
      <c r="K319" s="79"/>
      <c r="L319" s="76"/>
      <c r="M319" s="55" t="str">
        <f>IF(L319="","",IF(L319=LookUps!E$2,LookUps!G$2,LookUps!G$3))</f>
        <v/>
      </c>
      <c r="N319" s="76"/>
      <c r="O319" s="19">
        <f>'1. Site de fabrication'!$E$7</f>
        <v>0</v>
      </c>
      <c r="P319" s="56">
        <f>'1. Site de fabrication'!$E$9</f>
        <v>0</v>
      </c>
      <c r="Q319" t="str">
        <f>IF(J319="","",VLOOKUP(J319,LookUps!$K$2:$L$32,2,FALSE))</f>
        <v/>
      </c>
    </row>
    <row r="320" spans="1:17" ht="15.75" customHeight="1">
      <c r="A320" s="45"/>
      <c r="B320" s="19" t="str">
        <f t="shared" si="8"/>
        <v/>
      </c>
      <c r="C320" s="19" t="str">
        <f t="shared" si="9"/>
        <v/>
      </c>
      <c r="D320" s="77"/>
      <c r="E320" s="77"/>
      <c r="F320" s="78"/>
      <c r="G320" s="78"/>
      <c r="H320" s="78"/>
      <c r="I320" s="78"/>
      <c r="J320" s="79"/>
      <c r="K320" s="79"/>
      <c r="L320" s="76"/>
      <c r="M320" s="55" t="str">
        <f>IF(L320="","",IF(L320=LookUps!E$2,LookUps!G$2,LookUps!G$3))</f>
        <v/>
      </c>
      <c r="N320" s="76"/>
      <c r="O320" s="19">
        <f>'1. Site de fabrication'!$E$7</f>
        <v>0</v>
      </c>
      <c r="P320" s="56">
        <f>'1. Site de fabrication'!$E$9</f>
        <v>0</v>
      </c>
      <c r="Q320" t="str">
        <f>IF(J320="","",VLOOKUP(J320,LookUps!$K$2:$L$32,2,FALSE))</f>
        <v/>
      </c>
    </row>
    <row r="321" spans="1:17" ht="15.75" customHeight="1">
      <c r="A321" s="45"/>
      <c r="B321" s="19" t="str">
        <f t="shared" si="8"/>
        <v/>
      </c>
      <c r="C321" s="19" t="str">
        <f t="shared" si="9"/>
        <v/>
      </c>
      <c r="D321" s="77"/>
      <c r="E321" s="77"/>
      <c r="F321" s="78"/>
      <c r="G321" s="78"/>
      <c r="H321" s="78"/>
      <c r="I321" s="78"/>
      <c r="J321" s="79"/>
      <c r="K321" s="79"/>
      <c r="L321" s="76"/>
      <c r="M321" s="55" t="str">
        <f>IF(L321="","",IF(L321=LookUps!E$2,LookUps!G$2,LookUps!G$3))</f>
        <v/>
      </c>
      <c r="N321" s="76"/>
      <c r="O321" s="19">
        <f>'1. Site de fabrication'!$E$7</f>
        <v>0</v>
      </c>
      <c r="P321" s="56">
        <f>'1. Site de fabrication'!$E$9</f>
        <v>0</v>
      </c>
      <c r="Q321" t="str">
        <f>IF(J321="","",VLOOKUP(J321,LookUps!$K$2:$L$32,2,FALSE))</f>
        <v/>
      </c>
    </row>
    <row r="322" spans="1:17" ht="15.75" customHeight="1">
      <c r="A322" s="45"/>
      <c r="B322" s="19" t="str">
        <f t="shared" si="8"/>
        <v/>
      </c>
      <c r="C322" s="19" t="str">
        <f t="shared" si="9"/>
        <v/>
      </c>
      <c r="D322" s="77"/>
      <c r="E322" s="77"/>
      <c r="F322" s="78"/>
      <c r="G322" s="78"/>
      <c r="H322" s="78"/>
      <c r="I322" s="78"/>
      <c r="J322" s="79"/>
      <c r="K322" s="79"/>
      <c r="L322" s="76"/>
      <c r="M322" s="55" t="str">
        <f>IF(L322="","",IF(L322=LookUps!E$2,LookUps!G$2,LookUps!G$3))</f>
        <v/>
      </c>
      <c r="N322" s="76"/>
      <c r="O322" s="19">
        <f>'1. Site de fabrication'!$E$7</f>
        <v>0</v>
      </c>
      <c r="P322" s="56">
        <f>'1. Site de fabrication'!$E$9</f>
        <v>0</v>
      </c>
      <c r="Q322" t="str">
        <f>IF(J322="","",VLOOKUP(J322,LookUps!$K$2:$L$32,2,FALSE))</f>
        <v/>
      </c>
    </row>
    <row r="323" spans="1:17" ht="15.75" customHeight="1">
      <c r="A323" s="45"/>
      <c r="B323" s="19" t="str">
        <f t="shared" si="8"/>
        <v/>
      </c>
      <c r="C323" s="19" t="str">
        <f t="shared" si="9"/>
        <v/>
      </c>
      <c r="D323" s="77"/>
      <c r="E323" s="77"/>
      <c r="F323" s="78"/>
      <c r="G323" s="78"/>
      <c r="H323" s="78"/>
      <c r="I323" s="78"/>
      <c r="J323" s="79"/>
      <c r="K323" s="79"/>
      <c r="L323" s="76"/>
      <c r="M323" s="55" t="str">
        <f>IF(L323="","",IF(L323=LookUps!E$2,LookUps!G$2,LookUps!G$3))</f>
        <v/>
      </c>
      <c r="N323" s="76"/>
      <c r="O323" s="19">
        <f>'1. Site de fabrication'!$E$7</f>
        <v>0</v>
      </c>
      <c r="P323" s="56">
        <f>'1. Site de fabrication'!$E$9</f>
        <v>0</v>
      </c>
      <c r="Q323" t="str">
        <f>IF(J323="","",VLOOKUP(J323,LookUps!$K$2:$L$32,2,FALSE))</f>
        <v/>
      </c>
    </row>
    <row r="324" spans="1:17" ht="15.75" customHeight="1">
      <c r="A324" s="45"/>
      <c r="B324" s="19" t="str">
        <f t="shared" si="8"/>
        <v/>
      </c>
      <c r="C324" s="19" t="str">
        <f t="shared" si="9"/>
        <v/>
      </c>
      <c r="D324" s="77"/>
      <c r="E324" s="77"/>
      <c r="F324" s="78"/>
      <c r="G324" s="78"/>
      <c r="H324" s="78"/>
      <c r="I324" s="78"/>
      <c r="J324" s="79"/>
      <c r="K324" s="79"/>
      <c r="L324" s="76"/>
      <c r="M324" s="55" t="str">
        <f>IF(L324="","",IF(L324=LookUps!E$2,LookUps!G$2,LookUps!G$3))</f>
        <v/>
      </c>
      <c r="N324" s="76"/>
      <c r="O324" s="19">
        <f>'1. Site de fabrication'!$E$7</f>
        <v>0</v>
      </c>
      <c r="P324" s="56">
        <f>'1. Site de fabrication'!$E$9</f>
        <v>0</v>
      </c>
      <c r="Q324" t="str">
        <f>IF(J324="","",VLOOKUP(J324,LookUps!$K$2:$L$32,2,FALSE))</f>
        <v/>
      </c>
    </row>
    <row r="325" spans="1:17" ht="15.75" customHeight="1">
      <c r="A325" s="45"/>
      <c r="B325" s="19" t="str">
        <f t="shared" si="8"/>
        <v/>
      </c>
      <c r="C325" s="19" t="str">
        <f t="shared" si="9"/>
        <v/>
      </c>
      <c r="D325" s="77"/>
      <c r="E325" s="77"/>
      <c r="F325" s="78"/>
      <c r="G325" s="78"/>
      <c r="H325" s="78"/>
      <c r="I325" s="78"/>
      <c r="J325" s="79"/>
      <c r="K325" s="79"/>
      <c r="L325" s="76"/>
      <c r="M325" s="55" t="str">
        <f>IF(L325="","",IF(L325=LookUps!E$2,LookUps!G$2,LookUps!G$3))</f>
        <v/>
      </c>
      <c r="N325" s="76"/>
      <c r="O325" s="19">
        <f>'1. Site de fabrication'!$E$7</f>
        <v>0</v>
      </c>
      <c r="P325" s="56">
        <f>'1. Site de fabrication'!$E$9</f>
        <v>0</v>
      </c>
      <c r="Q325" t="str">
        <f>IF(J325="","",VLOOKUP(J325,LookUps!$K$2:$L$32,2,FALSE))</f>
        <v/>
      </c>
    </row>
    <row r="326" spans="1:17" ht="15.75" customHeight="1">
      <c r="A326" s="45"/>
      <c r="B326" s="19" t="str">
        <f t="shared" si="8"/>
        <v/>
      </c>
      <c r="C326" s="19" t="str">
        <f t="shared" si="9"/>
        <v/>
      </c>
      <c r="D326" s="77"/>
      <c r="E326" s="77"/>
      <c r="F326" s="78"/>
      <c r="G326" s="78"/>
      <c r="H326" s="78"/>
      <c r="I326" s="78"/>
      <c r="J326" s="79"/>
      <c r="K326" s="79"/>
      <c r="L326" s="76"/>
      <c r="M326" s="55" t="str">
        <f>IF(L326="","",IF(L326=LookUps!E$2,LookUps!G$2,LookUps!G$3))</f>
        <v/>
      </c>
      <c r="N326" s="76"/>
      <c r="O326" s="19">
        <f>'1. Site de fabrication'!$E$7</f>
        <v>0</v>
      </c>
      <c r="P326" s="56">
        <f>'1. Site de fabrication'!$E$9</f>
        <v>0</v>
      </c>
      <c r="Q326" t="str">
        <f>IF(J326="","",VLOOKUP(J326,LookUps!$K$2:$L$32,2,FALSE))</f>
        <v/>
      </c>
    </row>
    <row r="327" spans="1:17" ht="15.75" customHeight="1">
      <c r="A327" s="45"/>
      <c r="B327" s="19" t="str">
        <f t="shared" si="8"/>
        <v/>
      </c>
      <c r="C327" s="19" t="str">
        <f t="shared" si="9"/>
        <v/>
      </c>
      <c r="D327" s="77"/>
      <c r="E327" s="77"/>
      <c r="F327" s="78"/>
      <c r="G327" s="78"/>
      <c r="H327" s="78"/>
      <c r="I327" s="78"/>
      <c r="J327" s="79"/>
      <c r="K327" s="79"/>
      <c r="L327" s="76"/>
      <c r="M327" s="55" t="str">
        <f>IF(L327="","",IF(L327=LookUps!E$2,LookUps!G$2,LookUps!G$3))</f>
        <v/>
      </c>
      <c r="N327" s="76"/>
      <c r="O327" s="19">
        <f>'1. Site de fabrication'!$E$7</f>
        <v>0</v>
      </c>
      <c r="P327" s="56">
        <f>'1. Site de fabrication'!$E$9</f>
        <v>0</v>
      </c>
      <c r="Q327" t="str">
        <f>IF(J327="","",VLOOKUP(J327,LookUps!$K$2:$L$32,2,FALSE))</f>
        <v/>
      </c>
    </row>
    <row r="328" spans="1:17" ht="15.75" customHeight="1">
      <c r="A328" s="45"/>
      <c r="B328" s="19" t="str">
        <f t="shared" si="8"/>
        <v/>
      </c>
      <c r="C328" s="19" t="str">
        <f t="shared" si="9"/>
        <v/>
      </c>
      <c r="D328" s="77"/>
      <c r="E328" s="77"/>
      <c r="F328" s="78"/>
      <c r="G328" s="78"/>
      <c r="H328" s="78"/>
      <c r="I328" s="78"/>
      <c r="J328" s="79"/>
      <c r="K328" s="79"/>
      <c r="L328" s="76"/>
      <c r="M328" s="55" t="str">
        <f>IF(L328="","",IF(L328=LookUps!E$2,LookUps!G$2,LookUps!G$3))</f>
        <v/>
      </c>
      <c r="N328" s="76"/>
      <c r="O328" s="19">
        <f>'1. Site de fabrication'!$E$7</f>
        <v>0</v>
      </c>
      <c r="P328" s="56">
        <f>'1. Site de fabrication'!$E$9</f>
        <v>0</v>
      </c>
      <c r="Q328" t="str">
        <f>IF(J328="","",VLOOKUP(J328,LookUps!$K$2:$L$32,2,FALSE))</f>
        <v/>
      </c>
    </row>
    <row r="329" spans="1:17" ht="15.75" customHeight="1">
      <c r="A329" s="45"/>
      <c r="B329" s="19" t="str">
        <f t="shared" si="8"/>
        <v/>
      </c>
      <c r="C329" s="19" t="str">
        <f t="shared" si="9"/>
        <v/>
      </c>
      <c r="D329" s="77"/>
      <c r="E329" s="77"/>
      <c r="F329" s="78"/>
      <c r="G329" s="78"/>
      <c r="H329" s="78"/>
      <c r="I329" s="78"/>
      <c r="J329" s="79"/>
      <c r="K329" s="79"/>
      <c r="L329" s="76"/>
      <c r="M329" s="55" t="str">
        <f>IF(L329="","",IF(L329=LookUps!E$2,LookUps!G$2,LookUps!G$3))</f>
        <v/>
      </c>
      <c r="N329" s="76"/>
      <c r="O329" s="19">
        <f>'1. Site de fabrication'!$E$7</f>
        <v>0</v>
      </c>
      <c r="P329" s="56">
        <f>'1. Site de fabrication'!$E$9</f>
        <v>0</v>
      </c>
      <c r="Q329" t="str">
        <f>IF(J329="","",VLOOKUP(J329,LookUps!$K$2:$L$32,2,FALSE))</f>
        <v/>
      </c>
    </row>
    <row r="330" spans="1:17" ht="15.75" customHeight="1">
      <c r="A330" s="45"/>
      <c r="B330" s="19" t="str">
        <f t="shared" ref="B330:B393" si="10">IF(D330="","",VLOOKUP(D330,Retailer,2,FALSE))</f>
        <v/>
      </c>
      <c r="C330" s="19" t="str">
        <f t="shared" ref="C330:C393" si="11">IF(B330="","",B330&amp;"_market")</f>
        <v/>
      </c>
      <c r="D330" s="77"/>
      <c r="E330" s="77"/>
      <c r="F330" s="78"/>
      <c r="G330" s="78"/>
      <c r="H330" s="78"/>
      <c r="I330" s="78"/>
      <c r="J330" s="79"/>
      <c r="K330" s="79"/>
      <c r="L330" s="76"/>
      <c r="M330" s="55" t="str">
        <f>IF(L330="","",IF(L330=LookUps!E$2,LookUps!G$2,LookUps!G$3))</f>
        <v/>
      </c>
      <c r="N330" s="76"/>
      <c r="O330" s="19">
        <f>'1. Site de fabrication'!$E$7</f>
        <v>0</v>
      </c>
      <c r="P330" s="56">
        <f>'1. Site de fabrication'!$E$9</f>
        <v>0</v>
      </c>
      <c r="Q330" t="str">
        <f>IF(J330="","",VLOOKUP(J330,LookUps!$K$2:$L$32,2,FALSE))</f>
        <v/>
      </c>
    </row>
    <row r="331" spans="1:17" ht="15.75" customHeight="1">
      <c r="A331" s="45"/>
      <c r="B331" s="19" t="str">
        <f t="shared" si="10"/>
        <v/>
      </c>
      <c r="C331" s="19" t="str">
        <f t="shared" si="11"/>
        <v/>
      </c>
      <c r="D331" s="77"/>
      <c r="E331" s="77"/>
      <c r="F331" s="78"/>
      <c r="G331" s="78"/>
      <c r="H331" s="78"/>
      <c r="I331" s="78"/>
      <c r="J331" s="79"/>
      <c r="K331" s="79"/>
      <c r="L331" s="76"/>
      <c r="M331" s="55" t="str">
        <f>IF(L331="","",IF(L331=LookUps!E$2,LookUps!G$2,LookUps!G$3))</f>
        <v/>
      </c>
      <c r="N331" s="76"/>
      <c r="O331" s="19">
        <f>'1. Site de fabrication'!$E$7</f>
        <v>0</v>
      </c>
      <c r="P331" s="56">
        <f>'1. Site de fabrication'!$E$9</f>
        <v>0</v>
      </c>
      <c r="Q331" t="str">
        <f>IF(J331="","",VLOOKUP(J331,LookUps!$K$2:$L$32,2,FALSE))</f>
        <v/>
      </c>
    </row>
    <row r="332" spans="1:17" ht="15.75" customHeight="1">
      <c r="A332" s="45"/>
      <c r="B332" s="19" t="str">
        <f t="shared" si="10"/>
        <v/>
      </c>
      <c r="C332" s="19" t="str">
        <f t="shared" si="11"/>
        <v/>
      </c>
      <c r="D332" s="77"/>
      <c r="E332" s="77"/>
      <c r="F332" s="78"/>
      <c r="G332" s="78"/>
      <c r="H332" s="78"/>
      <c r="I332" s="78"/>
      <c r="J332" s="79"/>
      <c r="K332" s="79"/>
      <c r="L332" s="76"/>
      <c r="M332" s="55" t="str">
        <f>IF(L332="","",IF(L332=LookUps!E$2,LookUps!G$2,LookUps!G$3))</f>
        <v/>
      </c>
      <c r="N332" s="76"/>
      <c r="O332" s="19">
        <f>'1. Site de fabrication'!$E$7</f>
        <v>0</v>
      </c>
      <c r="P332" s="56">
        <f>'1. Site de fabrication'!$E$9</f>
        <v>0</v>
      </c>
      <c r="Q332" t="str">
        <f>IF(J332="","",VLOOKUP(J332,LookUps!$K$2:$L$32,2,FALSE))</f>
        <v/>
      </c>
    </row>
    <row r="333" spans="1:17" ht="15.75" customHeight="1">
      <c r="A333" s="45"/>
      <c r="B333" s="19" t="str">
        <f t="shared" si="10"/>
        <v/>
      </c>
      <c r="C333" s="19" t="str">
        <f t="shared" si="11"/>
        <v/>
      </c>
      <c r="D333" s="77"/>
      <c r="E333" s="77"/>
      <c r="F333" s="78"/>
      <c r="G333" s="78"/>
      <c r="H333" s="78"/>
      <c r="I333" s="78"/>
      <c r="J333" s="79"/>
      <c r="K333" s="79"/>
      <c r="L333" s="76"/>
      <c r="M333" s="55" t="str">
        <f>IF(L333="","",IF(L333=LookUps!E$2,LookUps!G$2,LookUps!G$3))</f>
        <v/>
      </c>
      <c r="N333" s="76"/>
      <c r="O333" s="19">
        <f>'1. Site de fabrication'!$E$7</f>
        <v>0</v>
      </c>
      <c r="P333" s="56">
        <f>'1. Site de fabrication'!$E$9</f>
        <v>0</v>
      </c>
      <c r="Q333" t="str">
        <f>IF(J333="","",VLOOKUP(J333,LookUps!$K$2:$L$32,2,FALSE))</f>
        <v/>
      </c>
    </row>
    <row r="334" spans="1:17" ht="15.75" customHeight="1">
      <c r="A334" s="45"/>
      <c r="B334" s="19" t="str">
        <f t="shared" si="10"/>
        <v/>
      </c>
      <c r="C334" s="19" t="str">
        <f t="shared" si="11"/>
        <v/>
      </c>
      <c r="D334" s="77"/>
      <c r="E334" s="77"/>
      <c r="F334" s="78"/>
      <c r="G334" s="78"/>
      <c r="H334" s="78"/>
      <c r="I334" s="78"/>
      <c r="J334" s="79"/>
      <c r="K334" s="79"/>
      <c r="L334" s="76"/>
      <c r="M334" s="55" t="str">
        <f>IF(L334="","",IF(L334=LookUps!E$2,LookUps!G$2,LookUps!G$3))</f>
        <v/>
      </c>
      <c r="N334" s="76"/>
      <c r="O334" s="19">
        <f>'1. Site de fabrication'!$E$7</f>
        <v>0</v>
      </c>
      <c r="P334" s="56">
        <f>'1. Site de fabrication'!$E$9</f>
        <v>0</v>
      </c>
      <c r="Q334" t="str">
        <f>IF(J334="","",VLOOKUP(J334,LookUps!$K$2:$L$32,2,FALSE))</f>
        <v/>
      </c>
    </row>
    <row r="335" spans="1:17" ht="15.75" customHeight="1">
      <c r="A335" s="45"/>
      <c r="B335" s="19" t="str">
        <f t="shared" si="10"/>
        <v/>
      </c>
      <c r="C335" s="19" t="str">
        <f t="shared" si="11"/>
        <v/>
      </c>
      <c r="D335" s="77"/>
      <c r="E335" s="77"/>
      <c r="F335" s="78"/>
      <c r="G335" s="78"/>
      <c r="H335" s="78"/>
      <c r="I335" s="78"/>
      <c r="J335" s="79"/>
      <c r="K335" s="79"/>
      <c r="L335" s="76"/>
      <c r="M335" s="55" t="str">
        <f>IF(L335="","",IF(L335=LookUps!E$2,LookUps!G$2,LookUps!G$3))</f>
        <v/>
      </c>
      <c r="N335" s="76"/>
      <c r="O335" s="19">
        <f>'1. Site de fabrication'!$E$7</f>
        <v>0</v>
      </c>
      <c r="P335" s="56">
        <f>'1. Site de fabrication'!$E$9</f>
        <v>0</v>
      </c>
      <c r="Q335" t="str">
        <f>IF(J335="","",VLOOKUP(J335,LookUps!$K$2:$L$32,2,FALSE))</f>
        <v/>
      </c>
    </row>
    <row r="336" spans="1:17" ht="15.75" customHeight="1">
      <c r="A336" s="45"/>
      <c r="B336" s="19" t="str">
        <f t="shared" si="10"/>
        <v/>
      </c>
      <c r="C336" s="19" t="str">
        <f t="shared" si="11"/>
        <v/>
      </c>
      <c r="D336" s="77"/>
      <c r="E336" s="77"/>
      <c r="F336" s="78"/>
      <c r="G336" s="78"/>
      <c r="H336" s="78"/>
      <c r="I336" s="78"/>
      <c r="J336" s="79"/>
      <c r="K336" s="79"/>
      <c r="L336" s="76"/>
      <c r="M336" s="55" t="str">
        <f>IF(L336="","",IF(L336=LookUps!E$2,LookUps!G$2,LookUps!G$3))</f>
        <v/>
      </c>
      <c r="N336" s="76"/>
      <c r="O336" s="19">
        <f>'1. Site de fabrication'!$E$7</f>
        <v>0</v>
      </c>
      <c r="P336" s="56">
        <f>'1. Site de fabrication'!$E$9</f>
        <v>0</v>
      </c>
      <c r="Q336" t="str">
        <f>IF(J336="","",VLOOKUP(J336,LookUps!$K$2:$L$32,2,FALSE))</f>
        <v/>
      </c>
    </row>
    <row r="337" spans="1:17" ht="15.75" customHeight="1">
      <c r="A337" s="45"/>
      <c r="B337" s="19" t="str">
        <f t="shared" si="10"/>
        <v/>
      </c>
      <c r="C337" s="19" t="str">
        <f t="shared" si="11"/>
        <v/>
      </c>
      <c r="D337" s="77"/>
      <c r="E337" s="77"/>
      <c r="F337" s="78"/>
      <c r="G337" s="78"/>
      <c r="H337" s="78"/>
      <c r="I337" s="78"/>
      <c r="J337" s="79"/>
      <c r="K337" s="79"/>
      <c r="L337" s="76"/>
      <c r="M337" s="55" t="str">
        <f>IF(L337="","",IF(L337=LookUps!E$2,LookUps!G$2,LookUps!G$3))</f>
        <v/>
      </c>
      <c r="N337" s="76"/>
      <c r="O337" s="19">
        <f>'1. Site de fabrication'!$E$7</f>
        <v>0</v>
      </c>
      <c r="P337" s="56">
        <f>'1. Site de fabrication'!$E$9</f>
        <v>0</v>
      </c>
      <c r="Q337" t="str">
        <f>IF(J337="","",VLOOKUP(J337,LookUps!$K$2:$L$32,2,FALSE))</f>
        <v/>
      </c>
    </row>
    <row r="338" spans="1:17" ht="15.75" customHeight="1">
      <c r="A338" s="45"/>
      <c r="B338" s="19" t="str">
        <f t="shared" si="10"/>
        <v/>
      </c>
      <c r="C338" s="19" t="str">
        <f t="shared" si="11"/>
        <v/>
      </c>
      <c r="D338" s="77"/>
      <c r="E338" s="77"/>
      <c r="F338" s="78"/>
      <c r="G338" s="78"/>
      <c r="H338" s="78"/>
      <c r="I338" s="78"/>
      <c r="J338" s="79"/>
      <c r="K338" s="79"/>
      <c r="L338" s="76"/>
      <c r="M338" s="55" t="str">
        <f>IF(L338="","",IF(L338=LookUps!E$2,LookUps!G$2,LookUps!G$3))</f>
        <v/>
      </c>
      <c r="N338" s="76"/>
      <c r="O338" s="19">
        <f>'1. Site de fabrication'!$E$7</f>
        <v>0</v>
      </c>
      <c r="P338" s="56">
        <f>'1. Site de fabrication'!$E$9</f>
        <v>0</v>
      </c>
      <c r="Q338" t="str">
        <f>IF(J338="","",VLOOKUP(J338,LookUps!$K$2:$L$32,2,FALSE))</f>
        <v/>
      </c>
    </row>
    <row r="339" spans="1:17" ht="15.75" customHeight="1">
      <c r="A339" s="45"/>
      <c r="B339" s="19" t="str">
        <f t="shared" si="10"/>
        <v/>
      </c>
      <c r="C339" s="19" t="str">
        <f t="shared" si="11"/>
        <v/>
      </c>
      <c r="D339" s="77"/>
      <c r="E339" s="77"/>
      <c r="F339" s="78"/>
      <c r="G339" s="78"/>
      <c r="H339" s="78"/>
      <c r="I339" s="78"/>
      <c r="J339" s="79"/>
      <c r="K339" s="79"/>
      <c r="L339" s="76"/>
      <c r="M339" s="55" t="str">
        <f>IF(L339="","",IF(L339=LookUps!E$2,LookUps!G$2,LookUps!G$3))</f>
        <v/>
      </c>
      <c r="N339" s="76"/>
      <c r="O339" s="19">
        <f>'1. Site de fabrication'!$E$7</f>
        <v>0</v>
      </c>
      <c r="P339" s="56">
        <f>'1. Site de fabrication'!$E$9</f>
        <v>0</v>
      </c>
      <c r="Q339" t="str">
        <f>IF(J339="","",VLOOKUP(J339,LookUps!$K$2:$L$32,2,FALSE))</f>
        <v/>
      </c>
    </row>
    <row r="340" spans="1:17" ht="15.75" customHeight="1">
      <c r="A340" s="45"/>
      <c r="B340" s="19" t="str">
        <f t="shared" si="10"/>
        <v/>
      </c>
      <c r="C340" s="19" t="str">
        <f t="shared" si="11"/>
        <v/>
      </c>
      <c r="D340" s="77"/>
      <c r="E340" s="77"/>
      <c r="F340" s="78"/>
      <c r="G340" s="78"/>
      <c r="H340" s="78"/>
      <c r="I340" s="78"/>
      <c r="J340" s="79"/>
      <c r="K340" s="79"/>
      <c r="L340" s="76"/>
      <c r="M340" s="55" t="str">
        <f>IF(L340="","",IF(L340=LookUps!E$2,LookUps!G$2,LookUps!G$3))</f>
        <v/>
      </c>
      <c r="N340" s="76"/>
      <c r="O340" s="19">
        <f>'1. Site de fabrication'!$E$7</f>
        <v>0</v>
      </c>
      <c r="P340" s="56">
        <f>'1. Site de fabrication'!$E$9</f>
        <v>0</v>
      </c>
      <c r="Q340" t="str">
        <f>IF(J340="","",VLOOKUP(J340,LookUps!$K$2:$L$32,2,FALSE))</f>
        <v/>
      </c>
    </row>
    <row r="341" spans="1:17" ht="15.75" customHeight="1">
      <c r="A341" s="45"/>
      <c r="B341" s="19" t="str">
        <f t="shared" si="10"/>
        <v/>
      </c>
      <c r="C341" s="19" t="str">
        <f t="shared" si="11"/>
        <v/>
      </c>
      <c r="D341" s="77"/>
      <c r="E341" s="77"/>
      <c r="F341" s="78"/>
      <c r="G341" s="78"/>
      <c r="H341" s="78"/>
      <c r="I341" s="78"/>
      <c r="J341" s="79"/>
      <c r="K341" s="79"/>
      <c r="L341" s="76"/>
      <c r="M341" s="55" t="str">
        <f>IF(L341="","",IF(L341=LookUps!E$2,LookUps!G$2,LookUps!G$3))</f>
        <v/>
      </c>
      <c r="N341" s="76"/>
      <c r="O341" s="19">
        <f>'1. Site de fabrication'!$E$7</f>
        <v>0</v>
      </c>
      <c r="P341" s="56">
        <f>'1. Site de fabrication'!$E$9</f>
        <v>0</v>
      </c>
      <c r="Q341" t="str">
        <f>IF(J341="","",VLOOKUP(J341,LookUps!$K$2:$L$32,2,FALSE))</f>
        <v/>
      </c>
    </row>
    <row r="342" spans="1:17" ht="15.75" customHeight="1">
      <c r="A342" s="45"/>
      <c r="B342" s="19" t="str">
        <f t="shared" si="10"/>
        <v/>
      </c>
      <c r="C342" s="19" t="str">
        <f t="shared" si="11"/>
        <v/>
      </c>
      <c r="D342" s="77"/>
      <c r="E342" s="77"/>
      <c r="F342" s="78"/>
      <c r="G342" s="78"/>
      <c r="H342" s="78"/>
      <c r="I342" s="78"/>
      <c r="J342" s="79"/>
      <c r="K342" s="79"/>
      <c r="L342" s="76"/>
      <c r="M342" s="55" t="str">
        <f>IF(L342="","",IF(L342=LookUps!E$2,LookUps!G$2,LookUps!G$3))</f>
        <v/>
      </c>
      <c r="N342" s="76"/>
      <c r="O342" s="19">
        <f>'1. Site de fabrication'!$E$7</f>
        <v>0</v>
      </c>
      <c r="P342" s="56">
        <f>'1. Site de fabrication'!$E$9</f>
        <v>0</v>
      </c>
      <c r="Q342" t="str">
        <f>IF(J342="","",VLOOKUP(J342,LookUps!$K$2:$L$32,2,FALSE))</f>
        <v/>
      </c>
    </row>
    <row r="343" spans="1:17" ht="15.75" customHeight="1">
      <c r="A343" s="45"/>
      <c r="B343" s="19" t="str">
        <f t="shared" si="10"/>
        <v/>
      </c>
      <c r="C343" s="19" t="str">
        <f t="shared" si="11"/>
        <v/>
      </c>
      <c r="D343" s="77"/>
      <c r="E343" s="77"/>
      <c r="F343" s="78"/>
      <c r="G343" s="78"/>
      <c r="H343" s="78"/>
      <c r="I343" s="78"/>
      <c r="J343" s="79"/>
      <c r="K343" s="79"/>
      <c r="L343" s="76"/>
      <c r="M343" s="55" t="str">
        <f>IF(L343="","",IF(L343=LookUps!E$2,LookUps!G$2,LookUps!G$3))</f>
        <v/>
      </c>
      <c r="N343" s="76"/>
      <c r="O343" s="19">
        <f>'1. Site de fabrication'!$E$7</f>
        <v>0</v>
      </c>
      <c r="P343" s="56">
        <f>'1. Site de fabrication'!$E$9</f>
        <v>0</v>
      </c>
      <c r="Q343" t="str">
        <f>IF(J343="","",VLOOKUP(J343,LookUps!$K$2:$L$32,2,FALSE))</f>
        <v/>
      </c>
    </row>
    <row r="344" spans="1:17" ht="15.75" customHeight="1">
      <c r="A344" s="45"/>
      <c r="B344" s="19" t="str">
        <f t="shared" si="10"/>
        <v/>
      </c>
      <c r="C344" s="19" t="str">
        <f t="shared" si="11"/>
        <v/>
      </c>
      <c r="D344" s="77"/>
      <c r="E344" s="77"/>
      <c r="F344" s="78"/>
      <c r="G344" s="78"/>
      <c r="H344" s="78"/>
      <c r="I344" s="78"/>
      <c r="J344" s="79"/>
      <c r="K344" s="79"/>
      <c r="L344" s="76"/>
      <c r="M344" s="55" t="str">
        <f>IF(L344="","",IF(L344=LookUps!E$2,LookUps!G$2,LookUps!G$3))</f>
        <v/>
      </c>
      <c r="N344" s="76"/>
      <c r="O344" s="19">
        <f>'1. Site de fabrication'!$E$7</f>
        <v>0</v>
      </c>
      <c r="P344" s="56">
        <f>'1. Site de fabrication'!$E$9</f>
        <v>0</v>
      </c>
      <c r="Q344" t="str">
        <f>IF(J344="","",VLOOKUP(J344,LookUps!$K$2:$L$32,2,FALSE))</f>
        <v/>
      </c>
    </row>
    <row r="345" spans="1:17" ht="15.75" customHeight="1">
      <c r="A345" s="45"/>
      <c r="B345" s="19" t="str">
        <f t="shared" si="10"/>
        <v/>
      </c>
      <c r="C345" s="19" t="str">
        <f t="shared" si="11"/>
        <v/>
      </c>
      <c r="D345" s="77"/>
      <c r="E345" s="77"/>
      <c r="F345" s="78"/>
      <c r="G345" s="78"/>
      <c r="H345" s="78"/>
      <c r="I345" s="78"/>
      <c r="J345" s="79"/>
      <c r="K345" s="79"/>
      <c r="L345" s="76"/>
      <c r="M345" s="55" t="str">
        <f>IF(L345="","",IF(L345=LookUps!E$2,LookUps!G$2,LookUps!G$3))</f>
        <v/>
      </c>
      <c r="N345" s="76"/>
      <c r="O345" s="19">
        <f>'1. Site de fabrication'!$E$7</f>
        <v>0</v>
      </c>
      <c r="P345" s="56">
        <f>'1. Site de fabrication'!$E$9</f>
        <v>0</v>
      </c>
      <c r="Q345" t="str">
        <f>IF(J345="","",VLOOKUP(J345,LookUps!$K$2:$L$32,2,FALSE))</f>
        <v/>
      </c>
    </row>
    <row r="346" spans="1:17" ht="15.75" customHeight="1">
      <c r="A346" s="45"/>
      <c r="B346" s="19" t="str">
        <f t="shared" si="10"/>
        <v/>
      </c>
      <c r="C346" s="19" t="str">
        <f t="shared" si="11"/>
        <v/>
      </c>
      <c r="D346" s="77"/>
      <c r="E346" s="77"/>
      <c r="F346" s="78"/>
      <c r="G346" s="78"/>
      <c r="H346" s="78"/>
      <c r="I346" s="78"/>
      <c r="J346" s="79"/>
      <c r="K346" s="79"/>
      <c r="L346" s="76"/>
      <c r="M346" s="55" t="str">
        <f>IF(L346="","",IF(L346=LookUps!E$2,LookUps!G$2,LookUps!G$3))</f>
        <v/>
      </c>
      <c r="N346" s="76"/>
      <c r="O346" s="19">
        <f>'1. Site de fabrication'!$E$7</f>
        <v>0</v>
      </c>
      <c r="P346" s="56">
        <f>'1. Site de fabrication'!$E$9</f>
        <v>0</v>
      </c>
      <c r="Q346" t="str">
        <f>IF(J346="","",VLOOKUP(J346,LookUps!$K$2:$L$32,2,FALSE))</f>
        <v/>
      </c>
    </row>
    <row r="347" spans="1:17" ht="15.75" customHeight="1">
      <c r="A347" s="45"/>
      <c r="B347" s="19" t="str">
        <f t="shared" si="10"/>
        <v/>
      </c>
      <c r="C347" s="19" t="str">
        <f t="shared" si="11"/>
        <v/>
      </c>
      <c r="D347" s="77"/>
      <c r="E347" s="77"/>
      <c r="F347" s="78"/>
      <c r="G347" s="78"/>
      <c r="H347" s="78"/>
      <c r="I347" s="78"/>
      <c r="J347" s="79"/>
      <c r="K347" s="79"/>
      <c r="L347" s="76"/>
      <c r="M347" s="55" t="str">
        <f>IF(L347="","",IF(L347=LookUps!E$2,LookUps!G$2,LookUps!G$3))</f>
        <v/>
      </c>
      <c r="N347" s="76"/>
      <c r="O347" s="19">
        <f>'1. Site de fabrication'!$E$7</f>
        <v>0</v>
      </c>
      <c r="P347" s="56">
        <f>'1. Site de fabrication'!$E$9</f>
        <v>0</v>
      </c>
      <c r="Q347" t="str">
        <f>IF(J347="","",VLOOKUP(J347,LookUps!$K$2:$L$32,2,FALSE))</f>
        <v/>
      </c>
    </row>
    <row r="348" spans="1:17" ht="15.75" customHeight="1">
      <c r="A348" s="45"/>
      <c r="B348" s="19" t="str">
        <f t="shared" si="10"/>
        <v/>
      </c>
      <c r="C348" s="19" t="str">
        <f t="shared" si="11"/>
        <v/>
      </c>
      <c r="D348" s="77"/>
      <c r="E348" s="77"/>
      <c r="F348" s="78"/>
      <c r="G348" s="78"/>
      <c r="H348" s="78"/>
      <c r="I348" s="78"/>
      <c r="J348" s="79"/>
      <c r="K348" s="79"/>
      <c r="L348" s="76"/>
      <c r="M348" s="55" t="str">
        <f>IF(L348="","",IF(L348=LookUps!E$2,LookUps!G$2,LookUps!G$3))</f>
        <v/>
      </c>
      <c r="N348" s="76"/>
      <c r="O348" s="19">
        <f>'1. Site de fabrication'!$E$7</f>
        <v>0</v>
      </c>
      <c r="P348" s="56">
        <f>'1. Site de fabrication'!$E$9</f>
        <v>0</v>
      </c>
      <c r="Q348" t="str">
        <f>IF(J348="","",VLOOKUP(J348,LookUps!$K$2:$L$32,2,FALSE))</f>
        <v/>
      </c>
    </row>
    <row r="349" spans="1:17" ht="15.75" customHeight="1">
      <c r="A349" s="45"/>
      <c r="B349" s="19" t="str">
        <f t="shared" si="10"/>
        <v/>
      </c>
      <c r="C349" s="19" t="str">
        <f t="shared" si="11"/>
        <v/>
      </c>
      <c r="D349" s="77"/>
      <c r="E349" s="77"/>
      <c r="F349" s="78"/>
      <c r="G349" s="78"/>
      <c r="H349" s="78"/>
      <c r="I349" s="78"/>
      <c r="J349" s="79"/>
      <c r="K349" s="79"/>
      <c r="L349" s="76"/>
      <c r="M349" s="55" t="str">
        <f>IF(L349="","",IF(L349=LookUps!E$2,LookUps!G$2,LookUps!G$3))</f>
        <v/>
      </c>
      <c r="N349" s="76"/>
      <c r="O349" s="19">
        <f>'1. Site de fabrication'!$E$7</f>
        <v>0</v>
      </c>
      <c r="P349" s="56">
        <f>'1. Site de fabrication'!$E$9</f>
        <v>0</v>
      </c>
      <c r="Q349" t="str">
        <f>IF(J349="","",VLOOKUP(J349,LookUps!$K$2:$L$32,2,FALSE))</f>
        <v/>
      </c>
    </row>
    <row r="350" spans="1:17" ht="15.75" customHeight="1">
      <c r="A350" s="45"/>
      <c r="B350" s="19" t="str">
        <f t="shared" si="10"/>
        <v/>
      </c>
      <c r="C350" s="19" t="str">
        <f t="shared" si="11"/>
        <v/>
      </c>
      <c r="D350" s="77"/>
      <c r="E350" s="77"/>
      <c r="F350" s="78"/>
      <c r="G350" s="78"/>
      <c r="H350" s="78"/>
      <c r="I350" s="78"/>
      <c r="J350" s="79"/>
      <c r="K350" s="79"/>
      <c r="L350" s="76"/>
      <c r="M350" s="55" t="str">
        <f>IF(L350="","",IF(L350=LookUps!E$2,LookUps!G$2,LookUps!G$3))</f>
        <v/>
      </c>
      <c r="N350" s="76"/>
      <c r="O350" s="19">
        <f>'1. Site de fabrication'!$E$7</f>
        <v>0</v>
      </c>
      <c r="P350" s="56">
        <f>'1. Site de fabrication'!$E$9</f>
        <v>0</v>
      </c>
      <c r="Q350" t="str">
        <f>IF(J350="","",VLOOKUP(J350,LookUps!$K$2:$L$32,2,FALSE))</f>
        <v/>
      </c>
    </row>
    <row r="351" spans="1:17" ht="15.75" customHeight="1">
      <c r="A351" s="45"/>
      <c r="B351" s="19" t="str">
        <f t="shared" si="10"/>
        <v/>
      </c>
      <c r="C351" s="19" t="str">
        <f t="shared" si="11"/>
        <v/>
      </c>
      <c r="D351" s="77"/>
      <c r="E351" s="77"/>
      <c r="F351" s="78"/>
      <c r="G351" s="78"/>
      <c r="H351" s="78"/>
      <c r="I351" s="78"/>
      <c r="J351" s="79"/>
      <c r="K351" s="79"/>
      <c r="L351" s="76"/>
      <c r="M351" s="55" t="str">
        <f>IF(L351="","",IF(L351=LookUps!E$2,LookUps!G$2,LookUps!G$3))</f>
        <v/>
      </c>
      <c r="N351" s="76"/>
      <c r="O351" s="19">
        <f>'1. Site de fabrication'!$E$7</f>
        <v>0</v>
      </c>
      <c r="P351" s="56">
        <f>'1. Site de fabrication'!$E$9</f>
        <v>0</v>
      </c>
      <c r="Q351" t="str">
        <f>IF(J351="","",VLOOKUP(J351,LookUps!$K$2:$L$32,2,FALSE))</f>
        <v/>
      </c>
    </row>
    <row r="352" spans="1:17" ht="15.75" customHeight="1">
      <c r="A352" s="45"/>
      <c r="B352" s="19" t="str">
        <f t="shared" si="10"/>
        <v/>
      </c>
      <c r="C352" s="19" t="str">
        <f t="shared" si="11"/>
        <v/>
      </c>
      <c r="D352" s="77"/>
      <c r="E352" s="77"/>
      <c r="F352" s="78"/>
      <c r="G352" s="78"/>
      <c r="H352" s="78"/>
      <c r="I352" s="78"/>
      <c r="J352" s="79"/>
      <c r="K352" s="79"/>
      <c r="L352" s="76"/>
      <c r="M352" s="55" t="str">
        <f>IF(L352="","",IF(L352=LookUps!E$2,LookUps!G$2,LookUps!G$3))</f>
        <v/>
      </c>
      <c r="N352" s="76"/>
      <c r="O352" s="19">
        <f>'1. Site de fabrication'!$E$7</f>
        <v>0</v>
      </c>
      <c r="P352" s="56">
        <f>'1. Site de fabrication'!$E$9</f>
        <v>0</v>
      </c>
      <c r="Q352" t="str">
        <f>IF(J352="","",VLOOKUP(J352,LookUps!$K$2:$L$32,2,FALSE))</f>
        <v/>
      </c>
    </row>
    <row r="353" spans="1:17" ht="15.75" customHeight="1">
      <c r="A353" s="45"/>
      <c r="B353" s="19" t="str">
        <f t="shared" si="10"/>
        <v/>
      </c>
      <c r="C353" s="19" t="str">
        <f t="shared" si="11"/>
        <v/>
      </c>
      <c r="D353" s="77"/>
      <c r="E353" s="77"/>
      <c r="F353" s="78"/>
      <c r="G353" s="78"/>
      <c r="H353" s="78"/>
      <c r="I353" s="78"/>
      <c r="J353" s="79"/>
      <c r="K353" s="79"/>
      <c r="L353" s="76"/>
      <c r="M353" s="55" t="str">
        <f>IF(L353="","",IF(L353=LookUps!E$2,LookUps!G$2,LookUps!G$3))</f>
        <v/>
      </c>
      <c r="N353" s="76"/>
      <c r="O353" s="19">
        <f>'1. Site de fabrication'!$E$7</f>
        <v>0</v>
      </c>
      <c r="P353" s="56">
        <f>'1. Site de fabrication'!$E$9</f>
        <v>0</v>
      </c>
      <c r="Q353" t="str">
        <f>IF(J353="","",VLOOKUP(J353,LookUps!$K$2:$L$32,2,FALSE))</f>
        <v/>
      </c>
    </row>
    <row r="354" spans="1:17" ht="15.75" customHeight="1">
      <c r="A354" s="45"/>
      <c r="B354" s="19" t="str">
        <f t="shared" si="10"/>
        <v/>
      </c>
      <c r="C354" s="19" t="str">
        <f t="shared" si="11"/>
        <v/>
      </c>
      <c r="D354" s="77"/>
      <c r="E354" s="77"/>
      <c r="F354" s="78"/>
      <c r="G354" s="78"/>
      <c r="H354" s="78"/>
      <c r="I354" s="78"/>
      <c r="J354" s="79"/>
      <c r="K354" s="79"/>
      <c r="L354" s="76"/>
      <c r="M354" s="55" t="str">
        <f>IF(L354="","",IF(L354=LookUps!E$2,LookUps!G$2,LookUps!G$3))</f>
        <v/>
      </c>
      <c r="N354" s="76"/>
      <c r="O354" s="19">
        <f>'1. Site de fabrication'!$E$7</f>
        <v>0</v>
      </c>
      <c r="P354" s="56">
        <f>'1. Site de fabrication'!$E$9</f>
        <v>0</v>
      </c>
      <c r="Q354" t="str">
        <f>IF(J354="","",VLOOKUP(J354,LookUps!$K$2:$L$32,2,FALSE))</f>
        <v/>
      </c>
    </row>
    <row r="355" spans="1:17" ht="15.75" customHeight="1">
      <c r="A355" s="45"/>
      <c r="B355" s="19" t="str">
        <f t="shared" si="10"/>
        <v/>
      </c>
      <c r="C355" s="19" t="str">
        <f t="shared" si="11"/>
        <v/>
      </c>
      <c r="D355" s="77"/>
      <c r="E355" s="77"/>
      <c r="F355" s="78"/>
      <c r="G355" s="78"/>
      <c r="H355" s="78"/>
      <c r="I355" s="78"/>
      <c r="J355" s="79"/>
      <c r="K355" s="79"/>
      <c r="L355" s="76"/>
      <c r="M355" s="55" t="str">
        <f>IF(L355="","",IF(L355=LookUps!E$2,LookUps!G$2,LookUps!G$3))</f>
        <v/>
      </c>
      <c r="N355" s="76"/>
      <c r="O355" s="19">
        <f>'1. Site de fabrication'!$E$7</f>
        <v>0</v>
      </c>
      <c r="P355" s="56">
        <f>'1. Site de fabrication'!$E$9</f>
        <v>0</v>
      </c>
      <c r="Q355" t="str">
        <f>IF(J355="","",VLOOKUP(J355,LookUps!$K$2:$L$32,2,FALSE))</f>
        <v/>
      </c>
    </row>
    <row r="356" spans="1:17" ht="15.75" customHeight="1">
      <c r="A356" s="45"/>
      <c r="B356" s="19" t="str">
        <f t="shared" si="10"/>
        <v/>
      </c>
      <c r="C356" s="19" t="str">
        <f t="shared" si="11"/>
        <v/>
      </c>
      <c r="D356" s="77"/>
      <c r="E356" s="77"/>
      <c r="F356" s="78"/>
      <c r="G356" s="78"/>
      <c r="H356" s="78"/>
      <c r="I356" s="78"/>
      <c r="J356" s="79"/>
      <c r="K356" s="79"/>
      <c r="L356" s="76"/>
      <c r="M356" s="55" t="str">
        <f>IF(L356="","",IF(L356=LookUps!E$2,LookUps!G$2,LookUps!G$3))</f>
        <v/>
      </c>
      <c r="N356" s="76"/>
      <c r="O356" s="19">
        <f>'1. Site de fabrication'!$E$7</f>
        <v>0</v>
      </c>
      <c r="P356" s="56">
        <f>'1. Site de fabrication'!$E$9</f>
        <v>0</v>
      </c>
      <c r="Q356" t="str">
        <f>IF(J356="","",VLOOKUP(J356,LookUps!$K$2:$L$32,2,FALSE))</f>
        <v/>
      </c>
    </row>
    <row r="357" spans="1:17" ht="15.75" customHeight="1">
      <c r="A357" s="45"/>
      <c r="B357" s="19" t="str">
        <f t="shared" si="10"/>
        <v/>
      </c>
      <c r="C357" s="19" t="str">
        <f t="shared" si="11"/>
        <v/>
      </c>
      <c r="D357" s="77"/>
      <c r="E357" s="77"/>
      <c r="F357" s="78"/>
      <c r="G357" s="78"/>
      <c r="H357" s="78"/>
      <c r="I357" s="78"/>
      <c r="J357" s="79"/>
      <c r="K357" s="79"/>
      <c r="L357" s="76"/>
      <c r="M357" s="55" t="str">
        <f>IF(L357="","",IF(L357=LookUps!E$2,LookUps!G$2,LookUps!G$3))</f>
        <v/>
      </c>
      <c r="N357" s="76"/>
      <c r="O357" s="19">
        <f>'1. Site de fabrication'!$E$7</f>
        <v>0</v>
      </c>
      <c r="P357" s="56">
        <f>'1. Site de fabrication'!$E$9</f>
        <v>0</v>
      </c>
      <c r="Q357" t="str">
        <f>IF(J357="","",VLOOKUP(J357,LookUps!$K$2:$L$32,2,FALSE))</f>
        <v/>
      </c>
    </row>
    <row r="358" spans="1:17" ht="15.75" customHeight="1">
      <c r="A358" s="45"/>
      <c r="B358" s="19" t="str">
        <f t="shared" si="10"/>
        <v/>
      </c>
      <c r="C358" s="19" t="str">
        <f t="shared" si="11"/>
        <v/>
      </c>
      <c r="D358" s="77"/>
      <c r="E358" s="77"/>
      <c r="F358" s="78"/>
      <c r="G358" s="78"/>
      <c r="H358" s="78"/>
      <c r="I358" s="78"/>
      <c r="J358" s="79"/>
      <c r="K358" s="79"/>
      <c r="L358" s="76"/>
      <c r="M358" s="55" t="str">
        <f>IF(L358="","",IF(L358=LookUps!E$2,LookUps!G$2,LookUps!G$3))</f>
        <v/>
      </c>
      <c r="N358" s="76"/>
      <c r="O358" s="19">
        <f>'1. Site de fabrication'!$E$7</f>
        <v>0</v>
      </c>
      <c r="P358" s="56">
        <f>'1. Site de fabrication'!$E$9</f>
        <v>0</v>
      </c>
      <c r="Q358" t="str">
        <f>IF(J358="","",VLOOKUP(J358,LookUps!$K$2:$L$32,2,FALSE))</f>
        <v/>
      </c>
    </row>
    <row r="359" spans="1:17" ht="15.75" customHeight="1">
      <c r="A359" s="45"/>
      <c r="B359" s="19" t="str">
        <f t="shared" si="10"/>
        <v/>
      </c>
      <c r="C359" s="19" t="str">
        <f t="shared" si="11"/>
        <v/>
      </c>
      <c r="D359" s="77"/>
      <c r="E359" s="77"/>
      <c r="F359" s="78"/>
      <c r="G359" s="78"/>
      <c r="H359" s="78"/>
      <c r="I359" s="78"/>
      <c r="J359" s="79"/>
      <c r="K359" s="79"/>
      <c r="L359" s="76"/>
      <c r="M359" s="55" t="str">
        <f>IF(L359="","",IF(L359=LookUps!E$2,LookUps!G$2,LookUps!G$3))</f>
        <v/>
      </c>
      <c r="N359" s="76"/>
      <c r="O359" s="19">
        <f>'1. Site de fabrication'!$E$7</f>
        <v>0</v>
      </c>
      <c r="P359" s="56">
        <f>'1. Site de fabrication'!$E$9</f>
        <v>0</v>
      </c>
      <c r="Q359" t="str">
        <f>IF(J359="","",VLOOKUP(J359,LookUps!$K$2:$L$32,2,FALSE))</f>
        <v/>
      </c>
    </row>
    <row r="360" spans="1:17" ht="15.75" customHeight="1">
      <c r="A360" s="45"/>
      <c r="B360" s="19" t="str">
        <f t="shared" si="10"/>
        <v/>
      </c>
      <c r="C360" s="19" t="str">
        <f t="shared" si="11"/>
        <v/>
      </c>
      <c r="D360" s="77"/>
      <c r="E360" s="77"/>
      <c r="F360" s="78"/>
      <c r="G360" s="78"/>
      <c r="H360" s="78"/>
      <c r="I360" s="78"/>
      <c r="J360" s="79"/>
      <c r="K360" s="79"/>
      <c r="L360" s="76"/>
      <c r="M360" s="55" t="str">
        <f>IF(L360="","",IF(L360=LookUps!E$2,LookUps!G$2,LookUps!G$3))</f>
        <v/>
      </c>
      <c r="N360" s="76"/>
      <c r="O360" s="19">
        <f>'1. Site de fabrication'!$E$7</f>
        <v>0</v>
      </c>
      <c r="P360" s="56">
        <f>'1. Site de fabrication'!$E$9</f>
        <v>0</v>
      </c>
      <c r="Q360" t="str">
        <f>IF(J360="","",VLOOKUP(J360,LookUps!$K$2:$L$32,2,FALSE))</f>
        <v/>
      </c>
    </row>
    <row r="361" spans="1:17" ht="15.75" customHeight="1">
      <c r="A361" s="45"/>
      <c r="B361" s="19" t="str">
        <f t="shared" si="10"/>
        <v/>
      </c>
      <c r="C361" s="19" t="str">
        <f t="shared" si="11"/>
        <v/>
      </c>
      <c r="D361" s="77"/>
      <c r="E361" s="77"/>
      <c r="F361" s="78"/>
      <c r="G361" s="78"/>
      <c r="H361" s="78"/>
      <c r="I361" s="78"/>
      <c r="J361" s="79"/>
      <c r="K361" s="79"/>
      <c r="L361" s="76"/>
      <c r="M361" s="55" t="str">
        <f>IF(L361="","",IF(L361=LookUps!E$2,LookUps!G$2,LookUps!G$3))</f>
        <v/>
      </c>
      <c r="N361" s="76"/>
      <c r="O361" s="19">
        <f>'1. Site de fabrication'!$E$7</f>
        <v>0</v>
      </c>
      <c r="P361" s="56">
        <f>'1. Site de fabrication'!$E$9</f>
        <v>0</v>
      </c>
      <c r="Q361" t="str">
        <f>IF(J361="","",VLOOKUP(J361,LookUps!$K$2:$L$32,2,FALSE))</f>
        <v/>
      </c>
    </row>
    <row r="362" spans="1:17" ht="15.75" customHeight="1">
      <c r="A362" s="45"/>
      <c r="B362" s="19" t="str">
        <f t="shared" si="10"/>
        <v/>
      </c>
      <c r="C362" s="19" t="str">
        <f t="shared" si="11"/>
        <v/>
      </c>
      <c r="D362" s="77"/>
      <c r="E362" s="77"/>
      <c r="F362" s="78"/>
      <c r="G362" s="78"/>
      <c r="H362" s="78"/>
      <c r="I362" s="78"/>
      <c r="J362" s="79"/>
      <c r="K362" s="79"/>
      <c r="L362" s="76"/>
      <c r="M362" s="55" t="str">
        <f>IF(L362="","",IF(L362=LookUps!E$2,LookUps!G$2,LookUps!G$3))</f>
        <v/>
      </c>
      <c r="N362" s="76"/>
      <c r="O362" s="19">
        <f>'1. Site de fabrication'!$E$7</f>
        <v>0</v>
      </c>
      <c r="P362" s="56">
        <f>'1. Site de fabrication'!$E$9</f>
        <v>0</v>
      </c>
      <c r="Q362" t="str">
        <f>IF(J362="","",VLOOKUP(J362,LookUps!$K$2:$L$32,2,FALSE))</f>
        <v/>
      </c>
    </row>
    <row r="363" spans="1:17" ht="15.75" customHeight="1">
      <c r="A363" s="45"/>
      <c r="B363" s="19" t="str">
        <f t="shared" si="10"/>
        <v/>
      </c>
      <c r="C363" s="19" t="str">
        <f t="shared" si="11"/>
        <v/>
      </c>
      <c r="D363" s="77"/>
      <c r="E363" s="77"/>
      <c r="F363" s="78"/>
      <c r="G363" s="78"/>
      <c r="H363" s="78"/>
      <c r="I363" s="78"/>
      <c r="J363" s="79"/>
      <c r="K363" s="79"/>
      <c r="L363" s="76"/>
      <c r="M363" s="55" t="str">
        <f>IF(L363="","",IF(L363=LookUps!E$2,LookUps!G$2,LookUps!G$3))</f>
        <v/>
      </c>
      <c r="N363" s="76"/>
      <c r="O363" s="19">
        <f>'1. Site de fabrication'!$E$7</f>
        <v>0</v>
      </c>
      <c r="P363" s="56">
        <f>'1. Site de fabrication'!$E$9</f>
        <v>0</v>
      </c>
      <c r="Q363" t="str">
        <f>IF(J363="","",VLOOKUP(J363,LookUps!$K$2:$L$32,2,FALSE))</f>
        <v/>
      </c>
    </row>
    <row r="364" spans="1:17" ht="15.75" customHeight="1">
      <c r="A364" s="45"/>
      <c r="B364" s="19" t="str">
        <f t="shared" si="10"/>
        <v/>
      </c>
      <c r="C364" s="19" t="str">
        <f t="shared" si="11"/>
        <v/>
      </c>
      <c r="D364" s="77"/>
      <c r="E364" s="77"/>
      <c r="F364" s="78"/>
      <c r="G364" s="78"/>
      <c r="H364" s="78"/>
      <c r="I364" s="78"/>
      <c r="J364" s="79"/>
      <c r="K364" s="79"/>
      <c r="L364" s="76"/>
      <c r="M364" s="55" t="str">
        <f>IF(L364="","",IF(L364=LookUps!E$2,LookUps!G$2,LookUps!G$3))</f>
        <v/>
      </c>
      <c r="N364" s="76"/>
      <c r="O364" s="19">
        <f>'1. Site de fabrication'!$E$7</f>
        <v>0</v>
      </c>
      <c r="P364" s="56">
        <f>'1. Site de fabrication'!$E$9</f>
        <v>0</v>
      </c>
      <c r="Q364" t="str">
        <f>IF(J364="","",VLOOKUP(J364,LookUps!$K$2:$L$32,2,FALSE))</f>
        <v/>
      </c>
    </row>
    <row r="365" spans="1:17" ht="15.75" customHeight="1">
      <c r="A365" s="45"/>
      <c r="B365" s="19" t="str">
        <f t="shared" si="10"/>
        <v/>
      </c>
      <c r="C365" s="19" t="str">
        <f t="shared" si="11"/>
        <v/>
      </c>
      <c r="D365" s="77"/>
      <c r="E365" s="77"/>
      <c r="F365" s="78"/>
      <c r="G365" s="78"/>
      <c r="H365" s="78"/>
      <c r="I365" s="78"/>
      <c r="J365" s="79"/>
      <c r="K365" s="79"/>
      <c r="L365" s="76"/>
      <c r="M365" s="55" t="str">
        <f>IF(L365="","",IF(L365=LookUps!E$2,LookUps!G$2,LookUps!G$3))</f>
        <v/>
      </c>
      <c r="N365" s="76"/>
      <c r="O365" s="19">
        <f>'1. Site de fabrication'!$E$7</f>
        <v>0</v>
      </c>
      <c r="P365" s="56">
        <f>'1. Site de fabrication'!$E$9</f>
        <v>0</v>
      </c>
      <c r="Q365" t="str">
        <f>IF(J365="","",VLOOKUP(J365,LookUps!$K$2:$L$32,2,FALSE))</f>
        <v/>
      </c>
    </row>
    <row r="366" spans="1:17" ht="15.75" customHeight="1">
      <c r="A366" s="45"/>
      <c r="B366" s="19" t="str">
        <f t="shared" si="10"/>
        <v/>
      </c>
      <c r="C366" s="19" t="str">
        <f t="shared" si="11"/>
        <v/>
      </c>
      <c r="D366" s="77"/>
      <c r="E366" s="77"/>
      <c r="F366" s="78"/>
      <c r="G366" s="78"/>
      <c r="H366" s="78"/>
      <c r="I366" s="78"/>
      <c r="J366" s="79"/>
      <c r="K366" s="79"/>
      <c r="L366" s="76"/>
      <c r="M366" s="55" t="str">
        <f>IF(L366="","",IF(L366=LookUps!E$2,LookUps!G$2,LookUps!G$3))</f>
        <v/>
      </c>
      <c r="N366" s="76"/>
      <c r="O366" s="19">
        <f>'1. Site de fabrication'!$E$7</f>
        <v>0</v>
      </c>
      <c r="P366" s="56">
        <f>'1. Site de fabrication'!$E$9</f>
        <v>0</v>
      </c>
      <c r="Q366" t="str">
        <f>IF(J366="","",VLOOKUP(J366,LookUps!$K$2:$L$32,2,FALSE))</f>
        <v/>
      </c>
    </row>
    <row r="367" spans="1:17" ht="15.75" customHeight="1">
      <c r="A367" s="45"/>
      <c r="B367" s="19" t="str">
        <f t="shared" si="10"/>
        <v/>
      </c>
      <c r="C367" s="19" t="str">
        <f t="shared" si="11"/>
        <v/>
      </c>
      <c r="D367" s="77"/>
      <c r="E367" s="77"/>
      <c r="F367" s="78"/>
      <c r="G367" s="78"/>
      <c r="H367" s="78"/>
      <c r="I367" s="78"/>
      <c r="J367" s="79"/>
      <c r="K367" s="79"/>
      <c r="L367" s="76"/>
      <c r="M367" s="55" t="str">
        <f>IF(L367="","",IF(L367=LookUps!E$2,LookUps!G$2,LookUps!G$3))</f>
        <v/>
      </c>
      <c r="N367" s="76"/>
      <c r="O367" s="19">
        <f>'1. Site de fabrication'!$E$7</f>
        <v>0</v>
      </c>
      <c r="P367" s="56">
        <f>'1. Site de fabrication'!$E$9</f>
        <v>0</v>
      </c>
      <c r="Q367" t="str">
        <f>IF(J367="","",VLOOKUP(J367,LookUps!$K$2:$L$32,2,FALSE))</f>
        <v/>
      </c>
    </row>
    <row r="368" spans="1:17" ht="15.75" customHeight="1">
      <c r="A368" s="45"/>
      <c r="B368" s="19" t="str">
        <f t="shared" si="10"/>
        <v/>
      </c>
      <c r="C368" s="19" t="str">
        <f t="shared" si="11"/>
        <v/>
      </c>
      <c r="D368" s="77"/>
      <c r="E368" s="77"/>
      <c r="F368" s="78"/>
      <c r="G368" s="78"/>
      <c r="H368" s="78"/>
      <c r="I368" s="78"/>
      <c r="J368" s="79"/>
      <c r="K368" s="79"/>
      <c r="L368" s="76"/>
      <c r="M368" s="55" t="str">
        <f>IF(L368="","",IF(L368=LookUps!E$2,LookUps!G$2,LookUps!G$3))</f>
        <v/>
      </c>
      <c r="N368" s="76"/>
      <c r="O368" s="19">
        <f>'1. Site de fabrication'!$E$7</f>
        <v>0</v>
      </c>
      <c r="P368" s="56">
        <f>'1. Site de fabrication'!$E$9</f>
        <v>0</v>
      </c>
      <c r="Q368" t="str">
        <f>IF(J368="","",VLOOKUP(J368,LookUps!$K$2:$L$32,2,FALSE))</f>
        <v/>
      </c>
    </row>
    <row r="369" spans="1:17" ht="15.75" customHeight="1">
      <c r="A369" s="45"/>
      <c r="B369" s="19" t="str">
        <f t="shared" si="10"/>
        <v/>
      </c>
      <c r="C369" s="19" t="str">
        <f t="shared" si="11"/>
        <v/>
      </c>
      <c r="D369" s="77"/>
      <c r="E369" s="77"/>
      <c r="F369" s="78"/>
      <c r="G369" s="78"/>
      <c r="H369" s="78"/>
      <c r="I369" s="78"/>
      <c r="J369" s="79"/>
      <c r="K369" s="79"/>
      <c r="L369" s="76"/>
      <c r="M369" s="55" t="str">
        <f>IF(L369="","",IF(L369=LookUps!E$2,LookUps!G$2,LookUps!G$3))</f>
        <v/>
      </c>
      <c r="N369" s="76"/>
      <c r="O369" s="19">
        <f>'1. Site de fabrication'!$E$7</f>
        <v>0</v>
      </c>
      <c r="P369" s="56">
        <f>'1. Site de fabrication'!$E$9</f>
        <v>0</v>
      </c>
      <c r="Q369" t="str">
        <f>IF(J369="","",VLOOKUP(J369,LookUps!$K$2:$L$32,2,FALSE))</f>
        <v/>
      </c>
    </row>
    <row r="370" spans="1:17" ht="15.75" customHeight="1">
      <c r="A370" s="45"/>
      <c r="B370" s="19" t="str">
        <f t="shared" si="10"/>
        <v/>
      </c>
      <c r="C370" s="19" t="str">
        <f t="shared" si="11"/>
        <v/>
      </c>
      <c r="D370" s="77"/>
      <c r="E370" s="77"/>
      <c r="F370" s="78"/>
      <c r="G370" s="78"/>
      <c r="H370" s="78"/>
      <c r="I370" s="78"/>
      <c r="J370" s="79"/>
      <c r="K370" s="79"/>
      <c r="L370" s="76"/>
      <c r="M370" s="55" t="str">
        <f>IF(L370="","",IF(L370=LookUps!E$2,LookUps!G$2,LookUps!G$3))</f>
        <v/>
      </c>
      <c r="N370" s="76"/>
      <c r="O370" s="19">
        <f>'1. Site de fabrication'!$E$7</f>
        <v>0</v>
      </c>
      <c r="P370" s="56">
        <f>'1. Site de fabrication'!$E$9</f>
        <v>0</v>
      </c>
      <c r="Q370" t="str">
        <f>IF(J370="","",VLOOKUP(J370,LookUps!$K$2:$L$32,2,FALSE))</f>
        <v/>
      </c>
    </row>
    <row r="371" spans="1:17" ht="15.75" customHeight="1">
      <c r="A371" s="45"/>
      <c r="B371" s="19" t="str">
        <f t="shared" si="10"/>
        <v/>
      </c>
      <c r="C371" s="19" t="str">
        <f t="shared" si="11"/>
        <v/>
      </c>
      <c r="D371" s="77"/>
      <c r="E371" s="77"/>
      <c r="F371" s="78"/>
      <c r="G371" s="78"/>
      <c r="H371" s="78"/>
      <c r="I371" s="78"/>
      <c r="J371" s="79"/>
      <c r="K371" s="79"/>
      <c r="L371" s="76"/>
      <c r="M371" s="55" t="str">
        <f>IF(L371="","",IF(L371=LookUps!E$2,LookUps!G$2,LookUps!G$3))</f>
        <v/>
      </c>
      <c r="N371" s="76"/>
      <c r="O371" s="19">
        <f>'1. Site de fabrication'!$E$7</f>
        <v>0</v>
      </c>
      <c r="P371" s="56">
        <f>'1. Site de fabrication'!$E$9</f>
        <v>0</v>
      </c>
      <c r="Q371" t="str">
        <f>IF(J371="","",VLOOKUP(J371,LookUps!$K$2:$L$32,2,FALSE))</f>
        <v/>
      </c>
    </row>
    <row r="372" spans="1:17" ht="15.75" customHeight="1">
      <c r="A372" s="45"/>
      <c r="B372" s="19" t="str">
        <f t="shared" si="10"/>
        <v/>
      </c>
      <c r="C372" s="19" t="str">
        <f t="shared" si="11"/>
        <v/>
      </c>
      <c r="D372" s="77"/>
      <c r="E372" s="77"/>
      <c r="F372" s="78"/>
      <c r="G372" s="78"/>
      <c r="H372" s="78"/>
      <c r="I372" s="78"/>
      <c r="J372" s="79"/>
      <c r="K372" s="79"/>
      <c r="L372" s="76"/>
      <c r="M372" s="55" t="str">
        <f>IF(L372="","",IF(L372=LookUps!E$2,LookUps!G$2,LookUps!G$3))</f>
        <v/>
      </c>
      <c r="N372" s="76"/>
      <c r="O372" s="19">
        <f>'1. Site de fabrication'!$E$7</f>
        <v>0</v>
      </c>
      <c r="P372" s="56">
        <f>'1. Site de fabrication'!$E$9</f>
        <v>0</v>
      </c>
      <c r="Q372" t="str">
        <f>IF(J372="","",VLOOKUP(J372,LookUps!$K$2:$L$32,2,FALSE))</f>
        <v/>
      </c>
    </row>
    <row r="373" spans="1:17" ht="15.75" customHeight="1">
      <c r="A373" s="45"/>
      <c r="B373" s="19" t="str">
        <f t="shared" si="10"/>
        <v/>
      </c>
      <c r="C373" s="19" t="str">
        <f t="shared" si="11"/>
        <v/>
      </c>
      <c r="D373" s="77"/>
      <c r="E373" s="77"/>
      <c r="F373" s="78"/>
      <c r="G373" s="78"/>
      <c r="H373" s="78"/>
      <c r="I373" s="78"/>
      <c r="J373" s="79"/>
      <c r="K373" s="79"/>
      <c r="L373" s="76"/>
      <c r="M373" s="55" t="str">
        <f>IF(L373="","",IF(L373=LookUps!E$2,LookUps!G$2,LookUps!G$3))</f>
        <v/>
      </c>
      <c r="N373" s="76"/>
      <c r="O373" s="19">
        <f>'1. Site de fabrication'!$E$7</f>
        <v>0</v>
      </c>
      <c r="P373" s="56">
        <f>'1. Site de fabrication'!$E$9</f>
        <v>0</v>
      </c>
      <c r="Q373" t="str">
        <f>IF(J373="","",VLOOKUP(J373,LookUps!$K$2:$L$32,2,FALSE))</f>
        <v/>
      </c>
    </row>
    <row r="374" spans="1:17" ht="15.75" customHeight="1">
      <c r="A374" s="45"/>
      <c r="B374" s="19" t="str">
        <f t="shared" si="10"/>
        <v/>
      </c>
      <c r="C374" s="19" t="str">
        <f t="shared" si="11"/>
        <v/>
      </c>
      <c r="D374" s="77"/>
      <c r="E374" s="77"/>
      <c r="F374" s="78"/>
      <c r="G374" s="78"/>
      <c r="H374" s="78"/>
      <c r="I374" s="78"/>
      <c r="J374" s="79"/>
      <c r="K374" s="79"/>
      <c r="L374" s="76"/>
      <c r="M374" s="55" t="str">
        <f>IF(L374="","",IF(L374=LookUps!E$2,LookUps!G$2,LookUps!G$3))</f>
        <v/>
      </c>
      <c r="N374" s="76"/>
      <c r="O374" s="19">
        <f>'1. Site de fabrication'!$E$7</f>
        <v>0</v>
      </c>
      <c r="P374" s="56">
        <f>'1. Site de fabrication'!$E$9</f>
        <v>0</v>
      </c>
      <c r="Q374" t="str">
        <f>IF(J374="","",VLOOKUP(J374,LookUps!$K$2:$L$32,2,FALSE))</f>
        <v/>
      </c>
    </row>
    <row r="375" spans="1:17" ht="15.75" customHeight="1">
      <c r="A375" s="45"/>
      <c r="B375" s="19" t="str">
        <f t="shared" si="10"/>
        <v/>
      </c>
      <c r="C375" s="19" t="str">
        <f t="shared" si="11"/>
        <v/>
      </c>
      <c r="D375" s="77"/>
      <c r="E375" s="77"/>
      <c r="F375" s="78"/>
      <c r="G375" s="78"/>
      <c r="H375" s="78"/>
      <c r="I375" s="78"/>
      <c r="J375" s="79"/>
      <c r="K375" s="79"/>
      <c r="L375" s="76"/>
      <c r="M375" s="55" t="str">
        <f>IF(L375="","",IF(L375=LookUps!E$2,LookUps!G$2,LookUps!G$3))</f>
        <v/>
      </c>
      <c r="N375" s="76"/>
      <c r="O375" s="19">
        <f>'1. Site de fabrication'!$E$7</f>
        <v>0</v>
      </c>
      <c r="P375" s="56">
        <f>'1. Site de fabrication'!$E$9</f>
        <v>0</v>
      </c>
      <c r="Q375" t="str">
        <f>IF(J375="","",VLOOKUP(J375,LookUps!$K$2:$L$32,2,FALSE))</f>
        <v/>
      </c>
    </row>
    <row r="376" spans="1:17" ht="15.75" customHeight="1">
      <c r="A376" s="45"/>
      <c r="B376" s="19" t="str">
        <f t="shared" si="10"/>
        <v/>
      </c>
      <c r="C376" s="19" t="str">
        <f t="shared" si="11"/>
        <v/>
      </c>
      <c r="D376" s="77"/>
      <c r="E376" s="77"/>
      <c r="F376" s="78"/>
      <c r="G376" s="78"/>
      <c r="H376" s="78"/>
      <c r="I376" s="78"/>
      <c r="J376" s="79"/>
      <c r="K376" s="79"/>
      <c r="L376" s="76"/>
      <c r="M376" s="55" t="str">
        <f>IF(L376="","",IF(L376=LookUps!E$2,LookUps!G$2,LookUps!G$3))</f>
        <v/>
      </c>
      <c r="N376" s="76"/>
      <c r="O376" s="19">
        <f>'1. Site de fabrication'!$E$7</f>
        <v>0</v>
      </c>
      <c r="P376" s="56">
        <f>'1. Site de fabrication'!$E$9</f>
        <v>0</v>
      </c>
      <c r="Q376" t="str">
        <f>IF(J376="","",VLOOKUP(J376,LookUps!$K$2:$L$32,2,FALSE))</f>
        <v/>
      </c>
    </row>
    <row r="377" spans="1:17" ht="15.75" customHeight="1">
      <c r="A377" s="45"/>
      <c r="B377" s="19" t="str">
        <f t="shared" si="10"/>
        <v/>
      </c>
      <c r="C377" s="19" t="str">
        <f t="shared" si="11"/>
        <v/>
      </c>
      <c r="D377" s="77"/>
      <c r="E377" s="77"/>
      <c r="F377" s="78"/>
      <c r="G377" s="78"/>
      <c r="H377" s="78"/>
      <c r="I377" s="78"/>
      <c r="J377" s="79"/>
      <c r="K377" s="79"/>
      <c r="L377" s="76"/>
      <c r="M377" s="55" t="str">
        <f>IF(L377="","",IF(L377=LookUps!E$2,LookUps!G$2,LookUps!G$3))</f>
        <v/>
      </c>
      <c r="N377" s="76"/>
      <c r="O377" s="19">
        <f>'1. Site de fabrication'!$E$7</f>
        <v>0</v>
      </c>
      <c r="P377" s="56">
        <f>'1. Site de fabrication'!$E$9</f>
        <v>0</v>
      </c>
      <c r="Q377" t="str">
        <f>IF(J377="","",VLOOKUP(J377,LookUps!$K$2:$L$32,2,FALSE))</f>
        <v/>
      </c>
    </row>
    <row r="378" spans="1:17" ht="15.75" customHeight="1">
      <c r="A378" s="45"/>
      <c r="B378" s="19" t="str">
        <f t="shared" si="10"/>
        <v/>
      </c>
      <c r="C378" s="19" t="str">
        <f t="shared" si="11"/>
        <v/>
      </c>
      <c r="D378" s="77"/>
      <c r="E378" s="77"/>
      <c r="F378" s="78"/>
      <c r="G378" s="78"/>
      <c r="H378" s="78"/>
      <c r="I378" s="78"/>
      <c r="J378" s="79"/>
      <c r="K378" s="79"/>
      <c r="L378" s="76"/>
      <c r="M378" s="55" t="str">
        <f>IF(L378="","",IF(L378=LookUps!E$2,LookUps!G$2,LookUps!G$3))</f>
        <v/>
      </c>
      <c r="N378" s="76"/>
      <c r="O378" s="19">
        <f>'1. Site de fabrication'!$E$7</f>
        <v>0</v>
      </c>
      <c r="P378" s="56">
        <f>'1. Site de fabrication'!$E$9</f>
        <v>0</v>
      </c>
      <c r="Q378" t="str">
        <f>IF(J378="","",VLOOKUP(J378,LookUps!$K$2:$L$32,2,FALSE))</f>
        <v/>
      </c>
    </row>
    <row r="379" spans="1:17" ht="15.75" customHeight="1">
      <c r="A379" s="45"/>
      <c r="B379" s="19" t="str">
        <f t="shared" si="10"/>
        <v/>
      </c>
      <c r="C379" s="19" t="str">
        <f t="shared" si="11"/>
        <v/>
      </c>
      <c r="D379" s="77"/>
      <c r="E379" s="77"/>
      <c r="F379" s="78"/>
      <c r="G379" s="78"/>
      <c r="H379" s="78"/>
      <c r="I379" s="78"/>
      <c r="J379" s="79"/>
      <c r="K379" s="79"/>
      <c r="L379" s="76"/>
      <c r="M379" s="55" t="str">
        <f>IF(L379="","",IF(L379=LookUps!E$2,LookUps!G$2,LookUps!G$3))</f>
        <v/>
      </c>
      <c r="N379" s="76"/>
      <c r="O379" s="19">
        <f>'1. Site de fabrication'!$E$7</f>
        <v>0</v>
      </c>
      <c r="P379" s="56">
        <f>'1. Site de fabrication'!$E$9</f>
        <v>0</v>
      </c>
      <c r="Q379" t="str">
        <f>IF(J379="","",VLOOKUP(J379,LookUps!$K$2:$L$32,2,FALSE))</f>
        <v/>
      </c>
    </row>
    <row r="380" spans="1:17" ht="15.75" customHeight="1">
      <c r="A380" s="45"/>
      <c r="B380" s="19" t="str">
        <f t="shared" si="10"/>
        <v/>
      </c>
      <c r="C380" s="19" t="str">
        <f t="shared" si="11"/>
        <v/>
      </c>
      <c r="D380" s="77"/>
      <c r="E380" s="77"/>
      <c r="F380" s="78"/>
      <c r="G380" s="78"/>
      <c r="H380" s="78"/>
      <c r="I380" s="78"/>
      <c r="J380" s="79"/>
      <c r="K380" s="79"/>
      <c r="L380" s="76"/>
      <c r="M380" s="55" t="str">
        <f>IF(L380="","",IF(L380=LookUps!E$2,LookUps!G$2,LookUps!G$3))</f>
        <v/>
      </c>
      <c r="N380" s="76"/>
      <c r="O380" s="19">
        <f>'1. Site de fabrication'!$E$7</f>
        <v>0</v>
      </c>
      <c r="P380" s="56">
        <f>'1. Site de fabrication'!$E$9</f>
        <v>0</v>
      </c>
      <c r="Q380" t="str">
        <f>IF(J380="","",VLOOKUP(J380,LookUps!$K$2:$L$32,2,FALSE))</f>
        <v/>
      </c>
    </row>
    <row r="381" spans="1:17" ht="15.75" customHeight="1">
      <c r="A381" s="45"/>
      <c r="B381" s="19" t="str">
        <f t="shared" si="10"/>
        <v/>
      </c>
      <c r="C381" s="19" t="str">
        <f t="shared" si="11"/>
        <v/>
      </c>
      <c r="D381" s="77"/>
      <c r="E381" s="77"/>
      <c r="F381" s="78"/>
      <c r="G381" s="78"/>
      <c r="H381" s="78"/>
      <c r="I381" s="78"/>
      <c r="J381" s="79"/>
      <c r="K381" s="79"/>
      <c r="L381" s="76"/>
      <c r="M381" s="55" t="str">
        <f>IF(L381="","",IF(L381=LookUps!E$2,LookUps!G$2,LookUps!G$3))</f>
        <v/>
      </c>
      <c r="N381" s="76"/>
      <c r="O381" s="19">
        <f>'1. Site de fabrication'!$E$7</f>
        <v>0</v>
      </c>
      <c r="P381" s="56">
        <f>'1. Site de fabrication'!$E$9</f>
        <v>0</v>
      </c>
      <c r="Q381" t="str">
        <f>IF(J381="","",VLOOKUP(J381,LookUps!$K$2:$L$32,2,FALSE))</f>
        <v/>
      </c>
    </row>
    <row r="382" spans="1:17" ht="15.75" customHeight="1">
      <c r="A382" s="45"/>
      <c r="B382" s="19" t="str">
        <f t="shared" si="10"/>
        <v/>
      </c>
      <c r="C382" s="19" t="str">
        <f t="shared" si="11"/>
        <v/>
      </c>
      <c r="D382" s="77"/>
      <c r="E382" s="77"/>
      <c r="F382" s="78"/>
      <c r="G382" s="78"/>
      <c r="H382" s="78"/>
      <c r="I382" s="78"/>
      <c r="J382" s="79"/>
      <c r="K382" s="79"/>
      <c r="L382" s="76"/>
      <c r="M382" s="55" t="str">
        <f>IF(L382="","",IF(L382=LookUps!E$2,LookUps!G$2,LookUps!G$3))</f>
        <v/>
      </c>
      <c r="N382" s="76"/>
      <c r="O382" s="19">
        <f>'1. Site de fabrication'!$E$7</f>
        <v>0</v>
      </c>
      <c r="P382" s="56">
        <f>'1. Site de fabrication'!$E$9</f>
        <v>0</v>
      </c>
      <c r="Q382" t="str">
        <f>IF(J382="","",VLOOKUP(J382,LookUps!$K$2:$L$32,2,FALSE))</f>
        <v/>
      </c>
    </row>
    <row r="383" spans="1:17" ht="15.75" customHeight="1">
      <c r="A383" s="45"/>
      <c r="B383" s="19" t="str">
        <f t="shared" si="10"/>
        <v/>
      </c>
      <c r="C383" s="19" t="str">
        <f t="shared" si="11"/>
        <v/>
      </c>
      <c r="D383" s="77"/>
      <c r="E383" s="77"/>
      <c r="F383" s="78"/>
      <c r="G383" s="78"/>
      <c r="H383" s="78"/>
      <c r="I383" s="78"/>
      <c r="J383" s="79"/>
      <c r="K383" s="79"/>
      <c r="L383" s="76"/>
      <c r="M383" s="55" t="str">
        <f>IF(L383="","",IF(L383=LookUps!E$2,LookUps!G$2,LookUps!G$3))</f>
        <v/>
      </c>
      <c r="N383" s="76"/>
      <c r="O383" s="19">
        <f>'1. Site de fabrication'!$E$7</f>
        <v>0</v>
      </c>
      <c r="P383" s="56">
        <f>'1. Site de fabrication'!$E$9</f>
        <v>0</v>
      </c>
      <c r="Q383" t="str">
        <f>IF(J383="","",VLOOKUP(J383,LookUps!$K$2:$L$32,2,FALSE))</f>
        <v/>
      </c>
    </row>
    <row r="384" spans="1:17" ht="15.75" customHeight="1">
      <c r="A384" s="45"/>
      <c r="B384" s="19" t="str">
        <f t="shared" si="10"/>
        <v/>
      </c>
      <c r="C384" s="19" t="str">
        <f t="shared" si="11"/>
        <v/>
      </c>
      <c r="D384" s="77"/>
      <c r="E384" s="77"/>
      <c r="F384" s="78"/>
      <c r="G384" s="78"/>
      <c r="H384" s="78"/>
      <c r="I384" s="78"/>
      <c r="J384" s="79"/>
      <c r="K384" s="79"/>
      <c r="L384" s="76"/>
      <c r="M384" s="55" t="str">
        <f>IF(L384="","",IF(L384=LookUps!E$2,LookUps!G$2,LookUps!G$3))</f>
        <v/>
      </c>
      <c r="N384" s="76"/>
      <c r="O384" s="19">
        <f>'1. Site de fabrication'!$E$7</f>
        <v>0</v>
      </c>
      <c r="P384" s="56">
        <f>'1. Site de fabrication'!$E$9</f>
        <v>0</v>
      </c>
      <c r="Q384" t="str">
        <f>IF(J384="","",VLOOKUP(J384,LookUps!$K$2:$L$32,2,FALSE))</f>
        <v/>
      </c>
    </row>
    <row r="385" spans="1:17" ht="15.75" customHeight="1">
      <c r="A385" s="45"/>
      <c r="B385" s="19" t="str">
        <f t="shared" si="10"/>
        <v/>
      </c>
      <c r="C385" s="19" t="str">
        <f t="shared" si="11"/>
        <v/>
      </c>
      <c r="D385" s="77"/>
      <c r="E385" s="77"/>
      <c r="F385" s="78"/>
      <c r="G385" s="78"/>
      <c r="H385" s="78"/>
      <c r="I385" s="78"/>
      <c r="J385" s="79"/>
      <c r="K385" s="79"/>
      <c r="L385" s="76"/>
      <c r="M385" s="55" t="str">
        <f>IF(L385="","",IF(L385=LookUps!E$2,LookUps!G$2,LookUps!G$3))</f>
        <v/>
      </c>
      <c r="N385" s="76"/>
      <c r="O385" s="19">
        <f>'1. Site de fabrication'!$E$7</f>
        <v>0</v>
      </c>
      <c r="P385" s="56">
        <f>'1. Site de fabrication'!$E$9</f>
        <v>0</v>
      </c>
      <c r="Q385" t="str">
        <f>IF(J385="","",VLOOKUP(J385,LookUps!$K$2:$L$32,2,FALSE))</f>
        <v/>
      </c>
    </row>
    <row r="386" spans="1:17" ht="15.75" customHeight="1">
      <c r="A386" s="45"/>
      <c r="B386" s="19" t="str">
        <f t="shared" si="10"/>
        <v/>
      </c>
      <c r="C386" s="19" t="str">
        <f t="shared" si="11"/>
        <v/>
      </c>
      <c r="D386" s="77"/>
      <c r="E386" s="77"/>
      <c r="F386" s="78"/>
      <c r="G386" s="78"/>
      <c r="H386" s="78"/>
      <c r="I386" s="78"/>
      <c r="J386" s="79"/>
      <c r="K386" s="79"/>
      <c r="L386" s="76"/>
      <c r="M386" s="55" t="str">
        <f>IF(L386="","",IF(L386=LookUps!E$2,LookUps!G$2,LookUps!G$3))</f>
        <v/>
      </c>
      <c r="N386" s="76"/>
      <c r="O386" s="19">
        <f>'1. Site de fabrication'!$E$7</f>
        <v>0</v>
      </c>
      <c r="P386" s="56">
        <f>'1. Site de fabrication'!$E$9</f>
        <v>0</v>
      </c>
      <c r="Q386" t="str">
        <f>IF(J386="","",VLOOKUP(J386,LookUps!$K$2:$L$32,2,FALSE))</f>
        <v/>
      </c>
    </row>
    <row r="387" spans="1:17" ht="15.75" customHeight="1">
      <c r="A387" s="45"/>
      <c r="B387" s="19" t="str">
        <f t="shared" si="10"/>
        <v/>
      </c>
      <c r="C387" s="19" t="str">
        <f t="shared" si="11"/>
        <v/>
      </c>
      <c r="D387" s="77"/>
      <c r="E387" s="77"/>
      <c r="F387" s="78"/>
      <c r="G387" s="78"/>
      <c r="H387" s="78"/>
      <c r="I387" s="78"/>
      <c r="J387" s="79"/>
      <c r="K387" s="79"/>
      <c r="L387" s="76"/>
      <c r="M387" s="55" t="str">
        <f>IF(L387="","",IF(L387=LookUps!E$2,LookUps!G$2,LookUps!G$3))</f>
        <v/>
      </c>
      <c r="N387" s="76"/>
      <c r="O387" s="19">
        <f>'1. Site de fabrication'!$E$7</f>
        <v>0</v>
      </c>
      <c r="P387" s="56">
        <f>'1. Site de fabrication'!$E$9</f>
        <v>0</v>
      </c>
      <c r="Q387" t="str">
        <f>IF(J387="","",VLOOKUP(J387,LookUps!$K$2:$L$32,2,FALSE))</f>
        <v/>
      </c>
    </row>
    <row r="388" spans="1:17" ht="15.75" customHeight="1">
      <c r="A388" s="45"/>
      <c r="B388" s="19" t="str">
        <f t="shared" si="10"/>
        <v/>
      </c>
      <c r="C388" s="19" t="str">
        <f t="shared" si="11"/>
        <v/>
      </c>
      <c r="D388" s="77"/>
      <c r="E388" s="77"/>
      <c r="F388" s="78"/>
      <c r="G388" s="78"/>
      <c r="H388" s="78"/>
      <c r="I388" s="78"/>
      <c r="J388" s="79"/>
      <c r="K388" s="79"/>
      <c r="L388" s="76"/>
      <c r="M388" s="55" t="str">
        <f>IF(L388="","",IF(L388=LookUps!E$2,LookUps!G$2,LookUps!G$3))</f>
        <v/>
      </c>
      <c r="N388" s="76"/>
      <c r="O388" s="19">
        <f>'1. Site de fabrication'!$E$7</f>
        <v>0</v>
      </c>
      <c r="P388" s="56">
        <f>'1. Site de fabrication'!$E$9</f>
        <v>0</v>
      </c>
      <c r="Q388" t="str">
        <f>IF(J388="","",VLOOKUP(J388,LookUps!$K$2:$L$32,2,FALSE))</f>
        <v/>
      </c>
    </row>
    <row r="389" spans="1:17" ht="15.75" customHeight="1">
      <c r="A389" s="45"/>
      <c r="B389" s="19" t="str">
        <f t="shared" si="10"/>
        <v/>
      </c>
      <c r="C389" s="19" t="str">
        <f t="shared" si="11"/>
        <v/>
      </c>
      <c r="D389" s="77"/>
      <c r="E389" s="77"/>
      <c r="F389" s="78"/>
      <c r="G389" s="78"/>
      <c r="H389" s="78"/>
      <c r="I389" s="78"/>
      <c r="J389" s="79"/>
      <c r="K389" s="79"/>
      <c r="L389" s="76"/>
      <c r="M389" s="55" t="str">
        <f>IF(L389="","",IF(L389=LookUps!E$2,LookUps!G$2,LookUps!G$3))</f>
        <v/>
      </c>
      <c r="N389" s="76"/>
      <c r="O389" s="19">
        <f>'1. Site de fabrication'!$E$7</f>
        <v>0</v>
      </c>
      <c r="P389" s="56">
        <f>'1. Site de fabrication'!$E$9</f>
        <v>0</v>
      </c>
      <c r="Q389" t="str">
        <f>IF(J389="","",VLOOKUP(J389,LookUps!$K$2:$L$32,2,FALSE))</f>
        <v/>
      </c>
    </row>
    <row r="390" spans="1:17" ht="15.75" customHeight="1">
      <c r="A390" s="45"/>
      <c r="B390" s="19" t="str">
        <f t="shared" si="10"/>
        <v/>
      </c>
      <c r="C390" s="19" t="str">
        <f t="shared" si="11"/>
        <v/>
      </c>
      <c r="D390" s="77"/>
      <c r="E390" s="77"/>
      <c r="F390" s="78"/>
      <c r="G390" s="78"/>
      <c r="H390" s="78"/>
      <c r="I390" s="78"/>
      <c r="J390" s="79"/>
      <c r="K390" s="79"/>
      <c r="L390" s="76"/>
      <c r="M390" s="55" t="str">
        <f>IF(L390="","",IF(L390=LookUps!E$2,LookUps!G$2,LookUps!G$3))</f>
        <v/>
      </c>
      <c r="N390" s="76"/>
      <c r="O390" s="19">
        <f>'1. Site de fabrication'!$E$7</f>
        <v>0</v>
      </c>
      <c r="P390" s="56">
        <f>'1. Site de fabrication'!$E$9</f>
        <v>0</v>
      </c>
      <c r="Q390" t="str">
        <f>IF(J390="","",VLOOKUP(J390,LookUps!$K$2:$L$32,2,FALSE))</f>
        <v/>
      </c>
    </row>
    <row r="391" spans="1:17" ht="15.75" customHeight="1">
      <c r="A391" s="45"/>
      <c r="B391" s="19" t="str">
        <f t="shared" si="10"/>
        <v/>
      </c>
      <c r="C391" s="19" t="str">
        <f t="shared" si="11"/>
        <v/>
      </c>
      <c r="D391" s="77"/>
      <c r="E391" s="77"/>
      <c r="F391" s="78"/>
      <c r="G391" s="78"/>
      <c r="H391" s="78"/>
      <c r="I391" s="78"/>
      <c r="J391" s="79"/>
      <c r="K391" s="79"/>
      <c r="L391" s="76"/>
      <c r="M391" s="55" t="str">
        <f>IF(L391="","",IF(L391=LookUps!E$2,LookUps!G$2,LookUps!G$3))</f>
        <v/>
      </c>
      <c r="N391" s="76"/>
      <c r="O391" s="19">
        <f>'1. Site de fabrication'!$E$7</f>
        <v>0</v>
      </c>
      <c r="P391" s="56">
        <f>'1. Site de fabrication'!$E$9</f>
        <v>0</v>
      </c>
      <c r="Q391" t="str">
        <f>IF(J391="","",VLOOKUP(J391,LookUps!$K$2:$L$32,2,FALSE))</f>
        <v/>
      </c>
    </row>
    <row r="392" spans="1:17" ht="15.75" customHeight="1">
      <c r="A392" s="45"/>
      <c r="B392" s="19" t="str">
        <f t="shared" si="10"/>
        <v/>
      </c>
      <c r="C392" s="19" t="str">
        <f t="shared" si="11"/>
        <v/>
      </c>
      <c r="D392" s="77"/>
      <c r="E392" s="77"/>
      <c r="F392" s="78"/>
      <c r="G392" s="78"/>
      <c r="H392" s="78"/>
      <c r="I392" s="78"/>
      <c r="J392" s="79"/>
      <c r="K392" s="79"/>
      <c r="L392" s="76"/>
      <c r="M392" s="55" t="str">
        <f>IF(L392="","",IF(L392=LookUps!E$2,LookUps!G$2,LookUps!G$3))</f>
        <v/>
      </c>
      <c r="N392" s="76"/>
      <c r="O392" s="19">
        <f>'1. Site de fabrication'!$E$7</f>
        <v>0</v>
      </c>
      <c r="P392" s="56">
        <f>'1. Site de fabrication'!$E$9</f>
        <v>0</v>
      </c>
      <c r="Q392" t="str">
        <f>IF(J392="","",VLOOKUP(J392,LookUps!$K$2:$L$32,2,FALSE))</f>
        <v/>
      </c>
    </row>
    <row r="393" spans="1:17" ht="15.75" customHeight="1">
      <c r="A393" s="45"/>
      <c r="B393" s="19" t="str">
        <f t="shared" si="10"/>
        <v/>
      </c>
      <c r="C393" s="19" t="str">
        <f t="shared" si="11"/>
        <v/>
      </c>
      <c r="D393" s="77"/>
      <c r="E393" s="77"/>
      <c r="F393" s="78"/>
      <c r="G393" s="78"/>
      <c r="H393" s="78"/>
      <c r="I393" s="78"/>
      <c r="J393" s="79"/>
      <c r="K393" s="79"/>
      <c r="L393" s="76"/>
      <c r="M393" s="55" t="str">
        <f>IF(L393="","",IF(L393=LookUps!E$2,LookUps!G$2,LookUps!G$3))</f>
        <v/>
      </c>
      <c r="N393" s="76"/>
      <c r="O393" s="19">
        <f>'1. Site de fabrication'!$E$7</f>
        <v>0</v>
      </c>
      <c r="P393" s="56">
        <f>'1. Site de fabrication'!$E$9</f>
        <v>0</v>
      </c>
      <c r="Q393" t="str">
        <f>IF(J393="","",VLOOKUP(J393,LookUps!$K$2:$L$32,2,FALSE))</f>
        <v/>
      </c>
    </row>
    <row r="394" spans="1:17" ht="15.75" customHeight="1">
      <c r="A394" s="45"/>
      <c r="B394" s="19" t="str">
        <f t="shared" ref="B394:B457" si="12">IF(D394="","",VLOOKUP(D394,Retailer,2,FALSE))</f>
        <v/>
      </c>
      <c r="C394" s="19" t="str">
        <f t="shared" ref="C394:C457" si="13">IF(B394="","",B394&amp;"_market")</f>
        <v/>
      </c>
      <c r="D394" s="77"/>
      <c r="E394" s="77"/>
      <c r="F394" s="78"/>
      <c r="G394" s="78"/>
      <c r="H394" s="78"/>
      <c r="I394" s="78"/>
      <c r="J394" s="79"/>
      <c r="K394" s="79"/>
      <c r="L394" s="76"/>
      <c r="M394" s="55" t="str">
        <f>IF(L394="","",IF(L394=LookUps!E$2,LookUps!G$2,LookUps!G$3))</f>
        <v/>
      </c>
      <c r="N394" s="76"/>
      <c r="O394" s="19">
        <f>'1. Site de fabrication'!$E$7</f>
        <v>0</v>
      </c>
      <c r="P394" s="56">
        <f>'1. Site de fabrication'!$E$9</f>
        <v>0</v>
      </c>
      <c r="Q394" t="str">
        <f>IF(J394="","",VLOOKUP(J394,LookUps!$K$2:$L$32,2,FALSE))</f>
        <v/>
      </c>
    </row>
    <row r="395" spans="1:17" ht="15.75" customHeight="1">
      <c r="A395" s="45"/>
      <c r="B395" s="19" t="str">
        <f t="shared" si="12"/>
        <v/>
      </c>
      <c r="C395" s="19" t="str">
        <f t="shared" si="13"/>
        <v/>
      </c>
      <c r="D395" s="77"/>
      <c r="E395" s="77"/>
      <c r="F395" s="78"/>
      <c r="G395" s="78"/>
      <c r="H395" s="78"/>
      <c r="I395" s="78"/>
      <c r="J395" s="79"/>
      <c r="K395" s="79"/>
      <c r="L395" s="76"/>
      <c r="M395" s="55" t="str">
        <f>IF(L395="","",IF(L395=LookUps!E$2,LookUps!G$2,LookUps!G$3))</f>
        <v/>
      </c>
      <c r="N395" s="76"/>
      <c r="O395" s="19">
        <f>'1. Site de fabrication'!$E$7</f>
        <v>0</v>
      </c>
      <c r="P395" s="56">
        <f>'1. Site de fabrication'!$E$9</f>
        <v>0</v>
      </c>
      <c r="Q395" t="str">
        <f>IF(J395="","",VLOOKUP(J395,LookUps!$K$2:$L$32,2,FALSE))</f>
        <v/>
      </c>
    </row>
    <row r="396" spans="1:17" ht="15.75" customHeight="1">
      <c r="A396" s="45"/>
      <c r="B396" s="19" t="str">
        <f t="shared" si="12"/>
        <v/>
      </c>
      <c r="C396" s="19" t="str">
        <f t="shared" si="13"/>
        <v/>
      </c>
      <c r="D396" s="77"/>
      <c r="E396" s="77"/>
      <c r="F396" s="78"/>
      <c r="G396" s="78"/>
      <c r="H396" s="78"/>
      <c r="I396" s="78"/>
      <c r="J396" s="79"/>
      <c r="K396" s="79"/>
      <c r="L396" s="76"/>
      <c r="M396" s="55" t="str">
        <f>IF(L396="","",IF(L396=LookUps!E$2,LookUps!G$2,LookUps!G$3))</f>
        <v/>
      </c>
      <c r="N396" s="76"/>
      <c r="O396" s="19">
        <f>'1. Site de fabrication'!$E$7</f>
        <v>0</v>
      </c>
      <c r="P396" s="56">
        <f>'1. Site de fabrication'!$E$9</f>
        <v>0</v>
      </c>
      <c r="Q396" t="str">
        <f>IF(J396="","",VLOOKUP(J396,LookUps!$K$2:$L$32,2,FALSE))</f>
        <v/>
      </c>
    </row>
    <row r="397" spans="1:17" ht="15.75" customHeight="1">
      <c r="A397" s="45"/>
      <c r="B397" s="19" t="str">
        <f t="shared" si="12"/>
        <v/>
      </c>
      <c r="C397" s="19" t="str">
        <f t="shared" si="13"/>
        <v/>
      </c>
      <c r="D397" s="77"/>
      <c r="E397" s="77"/>
      <c r="F397" s="78"/>
      <c r="G397" s="78"/>
      <c r="H397" s="78"/>
      <c r="I397" s="78"/>
      <c r="J397" s="79"/>
      <c r="K397" s="79"/>
      <c r="L397" s="76"/>
      <c r="M397" s="55" t="str">
        <f>IF(L397="","",IF(L397=LookUps!E$2,LookUps!G$2,LookUps!G$3))</f>
        <v/>
      </c>
      <c r="N397" s="76"/>
      <c r="O397" s="19">
        <f>'1. Site de fabrication'!$E$7</f>
        <v>0</v>
      </c>
      <c r="P397" s="56">
        <f>'1. Site de fabrication'!$E$9</f>
        <v>0</v>
      </c>
      <c r="Q397" t="str">
        <f>IF(J397="","",VLOOKUP(J397,LookUps!$K$2:$L$32,2,FALSE))</f>
        <v/>
      </c>
    </row>
    <row r="398" spans="1:17" ht="15.75" customHeight="1">
      <c r="A398" s="45"/>
      <c r="B398" s="19" t="str">
        <f t="shared" si="12"/>
        <v/>
      </c>
      <c r="C398" s="19" t="str">
        <f t="shared" si="13"/>
        <v/>
      </c>
      <c r="D398" s="77"/>
      <c r="E398" s="77"/>
      <c r="F398" s="78"/>
      <c r="G398" s="78"/>
      <c r="H398" s="78"/>
      <c r="I398" s="78"/>
      <c r="J398" s="79"/>
      <c r="K398" s="79"/>
      <c r="L398" s="76"/>
      <c r="M398" s="55" t="str">
        <f>IF(L398="","",IF(L398=LookUps!E$2,LookUps!G$2,LookUps!G$3))</f>
        <v/>
      </c>
      <c r="N398" s="76"/>
      <c r="O398" s="19">
        <f>'1. Site de fabrication'!$E$7</f>
        <v>0</v>
      </c>
      <c r="P398" s="56">
        <f>'1. Site de fabrication'!$E$9</f>
        <v>0</v>
      </c>
      <c r="Q398" t="str">
        <f>IF(J398="","",VLOOKUP(J398,LookUps!$K$2:$L$32,2,FALSE))</f>
        <v/>
      </c>
    </row>
    <row r="399" spans="1:17" ht="15.75" customHeight="1">
      <c r="A399" s="45"/>
      <c r="B399" s="19" t="str">
        <f t="shared" si="12"/>
        <v/>
      </c>
      <c r="C399" s="19" t="str">
        <f t="shared" si="13"/>
        <v/>
      </c>
      <c r="D399" s="77"/>
      <c r="E399" s="77"/>
      <c r="F399" s="78"/>
      <c r="G399" s="78"/>
      <c r="H399" s="78"/>
      <c r="I399" s="78"/>
      <c r="J399" s="79"/>
      <c r="K399" s="79"/>
      <c r="L399" s="76"/>
      <c r="M399" s="55" t="str">
        <f>IF(L399="","",IF(L399=LookUps!E$2,LookUps!G$2,LookUps!G$3))</f>
        <v/>
      </c>
      <c r="N399" s="76"/>
      <c r="O399" s="19">
        <f>'1. Site de fabrication'!$E$7</f>
        <v>0</v>
      </c>
      <c r="P399" s="56">
        <f>'1. Site de fabrication'!$E$9</f>
        <v>0</v>
      </c>
      <c r="Q399" t="str">
        <f>IF(J399="","",VLOOKUP(J399,LookUps!$K$2:$L$32,2,FALSE))</f>
        <v/>
      </c>
    </row>
    <row r="400" spans="1:17" ht="15.75" customHeight="1">
      <c r="A400" s="45"/>
      <c r="B400" s="19" t="str">
        <f t="shared" si="12"/>
        <v/>
      </c>
      <c r="C400" s="19" t="str">
        <f t="shared" si="13"/>
        <v/>
      </c>
      <c r="D400" s="77"/>
      <c r="E400" s="77"/>
      <c r="F400" s="78"/>
      <c r="G400" s="78"/>
      <c r="H400" s="78"/>
      <c r="I400" s="78"/>
      <c r="J400" s="79"/>
      <c r="K400" s="79"/>
      <c r="L400" s="76"/>
      <c r="M400" s="55" t="str">
        <f>IF(L400="","",IF(L400=LookUps!E$2,LookUps!G$2,LookUps!G$3))</f>
        <v/>
      </c>
      <c r="N400" s="76"/>
      <c r="O400" s="19">
        <f>'1. Site de fabrication'!$E$7</f>
        <v>0</v>
      </c>
      <c r="P400" s="56">
        <f>'1. Site de fabrication'!$E$9</f>
        <v>0</v>
      </c>
      <c r="Q400" t="str">
        <f>IF(J400="","",VLOOKUP(J400,LookUps!$K$2:$L$32,2,FALSE))</f>
        <v/>
      </c>
    </row>
    <row r="401" spans="1:17" ht="15.75" customHeight="1">
      <c r="A401" s="45"/>
      <c r="B401" s="19" t="str">
        <f t="shared" si="12"/>
        <v/>
      </c>
      <c r="C401" s="19" t="str">
        <f t="shared" si="13"/>
        <v/>
      </c>
      <c r="D401" s="77"/>
      <c r="E401" s="77"/>
      <c r="F401" s="78"/>
      <c r="G401" s="78"/>
      <c r="H401" s="78"/>
      <c r="I401" s="78"/>
      <c r="J401" s="79"/>
      <c r="K401" s="79"/>
      <c r="L401" s="76"/>
      <c r="M401" s="55" t="str">
        <f>IF(L401="","",IF(L401=LookUps!E$2,LookUps!G$2,LookUps!G$3))</f>
        <v/>
      </c>
      <c r="N401" s="76"/>
      <c r="O401" s="19">
        <f>'1. Site de fabrication'!$E$7</f>
        <v>0</v>
      </c>
      <c r="P401" s="56">
        <f>'1. Site de fabrication'!$E$9</f>
        <v>0</v>
      </c>
      <c r="Q401" t="str">
        <f>IF(J401="","",VLOOKUP(J401,LookUps!$K$2:$L$32,2,FALSE))</f>
        <v/>
      </c>
    </row>
    <row r="402" spans="1:17" ht="15.75" customHeight="1">
      <c r="A402" s="45"/>
      <c r="B402" s="19" t="str">
        <f t="shared" si="12"/>
        <v/>
      </c>
      <c r="C402" s="19" t="str">
        <f t="shared" si="13"/>
        <v/>
      </c>
      <c r="D402" s="77"/>
      <c r="E402" s="77"/>
      <c r="F402" s="78"/>
      <c r="G402" s="78"/>
      <c r="H402" s="78"/>
      <c r="I402" s="78"/>
      <c r="J402" s="79"/>
      <c r="K402" s="79"/>
      <c r="L402" s="76"/>
      <c r="M402" s="55" t="str">
        <f>IF(L402="","",IF(L402=LookUps!E$2,LookUps!G$2,LookUps!G$3))</f>
        <v/>
      </c>
      <c r="N402" s="76"/>
      <c r="O402" s="19">
        <f>'1. Site de fabrication'!$E$7</f>
        <v>0</v>
      </c>
      <c r="P402" s="56">
        <f>'1. Site de fabrication'!$E$9</f>
        <v>0</v>
      </c>
      <c r="Q402" t="str">
        <f>IF(J402="","",VLOOKUP(J402,LookUps!$K$2:$L$32,2,FALSE))</f>
        <v/>
      </c>
    </row>
    <row r="403" spans="1:17" ht="15.75" customHeight="1">
      <c r="A403" s="45"/>
      <c r="B403" s="19" t="str">
        <f t="shared" si="12"/>
        <v/>
      </c>
      <c r="C403" s="19" t="str">
        <f t="shared" si="13"/>
        <v/>
      </c>
      <c r="D403" s="77"/>
      <c r="E403" s="77"/>
      <c r="F403" s="78"/>
      <c r="G403" s="78"/>
      <c r="H403" s="78"/>
      <c r="I403" s="78"/>
      <c r="J403" s="79"/>
      <c r="K403" s="79"/>
      <c r="L403" s="76"/>
      <c r="M403" s="55" t="str">
        <f>IF(L403="","",IF(L403=LookUps!E$2,LookUps!G$2,LookUps!G$3))</f>
        <v/>
      </c>
      <c r="N403" s="76"/>
      <c r="O403" s="19">
        <f>'1. Site de fabrication'!$E$7</f>
        <v>0</v>
      </c>
      <c r="P403" s="56">
        <f>'1. Site de fabrication'!$E$9</f>
        <v>0</v>
      </c>
      <c r="Q403" t="str">
        <f>IF(J403="","",VLOOKUP(J403,LookUps!$K$2:$L$32,2,FALSE))</f>
        <v/>
      </c>
    </row>
    <row r="404" spans="1:17" ht="15.75" customHeight="1">
      <c r="A404" s="45"/>
      <c r="B404" s="19" t="str">
        <f t="shared" si="12"/>
        <v/>
      </c>
      <c r="C404" s="19" t="str">
        <f t="shared" si="13"/>
        <v/>
      </c>
      <c r="D404" s="77"/>
      <c r="E404" s="77"/>
      <c r="F404" s="78"/>
      <c r="G404" s="78"/>
      <c r="H404" s="78"/>
      <c r="I404" s="78"/>
      <c r="J404" s="79"/>
      <c r="K404" s="79"/>
      <c r="L404" s="76"/>
      <c r="M404" s="55" t="str">
        <f>IF(L404="","",IF(L404=LookUps!E$2,LookUps!G$2,LookUps!G$3))</f>
        <v/>
      </c>
      <c r="N404" s="76"/>
      <c r="O404" s="19">
        <f>'1. Site de fabrication'!$E$7</f>
        <v>0</v>
      </c>
      <c r="P404" s="56">
        <f>'1. Site de fabrication'!$E$9</f>
        <v>0</v>
      </c>
      <c r="Q404" t="str">
        <f>IF(J404="","",VLOOKUP(J404,LookUps!$K$2:$L$32,2,FALSE))</f>
        <v/>
      </c>
    </row>
    <row r="405" spans="1:17" ht="15.75" customHeight="1">
      <c r="A405" s="45"/>
      <c r="B405" s="19" t="str">
        <f t="shared" si="12"/>
        <v/>
      </c>
      <c r="C405" s="19" t="str">
        <f t="shared" si="13"/>
        <v/>
      </c>
      <c r="D405" s="77"/>
      <c r="E405" s="77"/>
      <c r="F405" s="78"/>
      <c r="G405" s="78"/>
      <c r="H405" s="78"/>
      <c r="I405" s="78"/>
      <c r="J405" s="79"/>
      <c r="K405" s="79"/>
      <c r="L405" s="76"/>
      <c r="M405" s="55" t="str">
        <f>IF(L405="","",IF(L405=LookUps!E$2,LookUps!G$2,LookUps!G$3))</f>
        <v/>
      </c>
      <c r="N405" s="76"/>
      <c r="O405" s="19">
        <f>'1. Site de fabrication'!$E$7</f>
        <v>0</v>
      </c>
      <c r="P405" s="56">
        <f>'1. Site de fabrication'!$E$9</f>
        <v>0</v>
      </c>
      <c r="Q405" t="str">
        <f>IF(J405="","",VLOOKUP(J405,LookUps!$K$2:$L$32,2,FALSE))</f>
        <v/>
      </c>
    </row>
    <row r="406" spans="1:17" ht="15.75" customHeight="1">
      <c r="A406" s="45"/>
      <c r="B406" s="19" t="str">
        <f t="shared" si="12"/>
        <v/>
      </c>
      <c r="C406" s="19" t="str">
        <f t="shared" si="13"/>
        <v/>
      </c>
      <c r="D406" s="77"/>
      <c r="E406" s="77"/>
      <c r="F406" s="78"/>
      <c r="G406" s="78"/>
      <c r="H406" s="78"/>
      <c r="I406" s="78"/>
      <c r="J406" s="79"/>
      <c r="K406" s="79"/>
      <c r="L406" s="76"/>
      <c r="M406" s="55" t="str">
        <f>IF(L406="","",IF(L406=LookUps!E$2,LookUps!G$2,LookUps!G$3))</f>
        <v/>
      </c>
      <c r="N406" s="76"/>
      <c r="O406" s="19">
        <f>'1. Site de fabrication'!$E$7</f>
        <v>0</v>
      </c>
      <c r="P406" s="56">
        <f>'1. Site de fabrication'!$E$9</f>
        <v>0</v>
      </c>
      <c r="Q406" t="str">
        <f>IF(J406="","",VLOOKUP(J406,LookUps!$K$2:$L$32,2,FALSE))</f>
        <v/>
      </c>
    </row>
    <row r="407" spans="1:17" ht="15.75" customHeight="1">
      <c r="A407" s="45"/>
      <c r="B407" s="19" t="str">
        <f t="shared" si="12"/>
        <v/>
      </c>
      <c r="C407" s="19" t="str">
        <f t="shared" si="13"/>
        <v/>
      </c>
      <c r="D407" s="77"/>
      <c r="E407" s="77"/>
      <c r="F407" s="78"/>
      <c r="G407" s="78"/>
      <c r="H407" s="78"/>
      <c r="I407" s="78"/>
      <c r="J407" s="79"/>
      <c r="K407" s="79"/>
      <c r="L407" s="76"/>
      <c r="M407" s="55" t="str">
        <f>IF(L407="","",IF(L407=LookUps!E$2,LookUps!G$2,LookUps!G$3))</f>
        <v/>
      </c>
      <c r="N407" s="76"/>
      <c r="O407" s="19">
        <f>'1. Site de fabrication'!$E$7</f>
        <v>0</v>
      </c>
      <c r="P407" s="56">
        <f>'1. Site de fabrication'!$E$9</f>
        <v>0</v>
      </c>
      <c r="Q407" t="str">
        <f>IF(J407="","",VLOOKUP(J407,LookUps!$K$2:$L$32,2,FALSE))</f>
        <v/>
      </c>
    </row>
    <row r="408" spans="1:17" ht="15.75" customHeight="1">
      <c r="A408" s="45"/>
      <c r="B408" s="19" t="str">
        <f t="shared" si="12"/>
        <v/>
      </c>
      <c r="C408" s="19" t="str">
        <f t="shared" si="13"/>
        <v/>
      </c>
      <c r="D408" s="77"/>
      <c r="E408" s="77"/>
      <c r="F408" s="78"/>
      <c r="G408" s="78"/>
      <c r="H408" s="78"/>
      <c r="I408" s="78"/>
      <c r="J408" s="79"/>
      <c r="K408" s="79"/>
      <c r="L408" s="76"/>
      <c r="M408" s="55" t="str">
        <f>IF(L408="","",IF(L408=LookUps!E$2,LookUps!G$2,LookUps!G$3))</f>
        <v/>
      </c>
      <c r="N408" s="76"/>
      <c r="O408" s="19">
        <f>'1. Site de fabrication'!$E$7</f>
        <v>0</v>
      </c>
      <c r="P408" s="56">
        <f>'1. Site de fabrication'!$E$9</f>
        <v>0</v>
      </c>
      <c r="Q408" t="str">
        <f>IF(J408="","",VLOOKUP(J408,LookUps!$K$2:$L$32,2,FALSE))</f>
        <v/>
      </c>
    </row>
    <row r="409" spans="1:17" ht="15.75" customHeight="1">
      <c r="A409" s="45"/>
      <c r="B409" s="19" t="str">
        <f t="shared" si="12"/>
        <v/>
      </c>
      <c r="C409" s="19" t="str">
        <f t="shared" si="13"/>
        <v/>
      </c>
      <c r="D409" s="77"/>
      <c r="E409" s="77"/>
      <c r="F409" s="78"/>
      <c r="G409" s="78"/>
      <c r="H409" s="78"/>
      <c r="I409" s="78"/>
      <c r="J409" s="79"/>
      <c r="K409" s="79"/>
      <c r="L409" s="76"/>
      <c r="M409" s="55" t="str">
        <f>IF(L409="","",IF(L409=LookUps!E$2,LookUps!G$2,LookUps!G$3))</f>
        <v/>
      </c>
      <c r="N409" s="76"/>
      <c r="O409" s="19">
        <f>'1. Site de fabrication'!$E$7</f>
        <v>0</v>
      </c>
      <c r="P409" s="56">
        <f>'1. Site de fabrication'!$E$9</f>
        <v>0</v>
      </c>
      <c r="Q409" t="str">
        <f>IF(J409="","",VLOOKUP(J409,LookUps!$K$2:$L$32,2,FALSE))</f>
        <v/>
      </c>
    </row>
    <row r="410" spans="1:17" ht="15.75" customHeight="1">
      <c r="A410" s="45"/>
      <c r="B410" s="19" t="str">
        <f t="shared" si="12"/>
        <v/>
      </c>
      <c r="C410" s="19" t="str">
        <f t="shared" si="13"/>
        <v/>
      </c>
      <c r="D410" s="77"/>
      <c r="E410" s="77"/>
      <c r="F410" s="78"/>
      <c r="G410" s="78"/>
      <c r="H410" s="78"/>
      <c r="I410" s="78"/>
      <c r="J410" s="79"/>
      <c r="K410" s="79"/>
      <c r="L410" s="76"/>
      <c r="M410" s="55" t="str">
        <f>IF(L410="","",IF(L410=LookUps!E$2,LookUps!G$2,LookUps!G$3))</f>
        <v/>
      </c>
      <c r="N410" s="76"/>
      <c r="O410" s="19">
        <f>'1. Site de fabrication'!$E$7</f>
        <v>0</v>
      </c>
      <c r="P410" s="56">
        <f>'1. Site de fabrication'!$E$9</f>
        <v>0</v>
      </c>
      <c r="Q410" t="str">
        <f>IF(J410="","",VLOOKUP(J410,LookUps!$K$2:$L$32,2,FALSE))</f>
        <v/>
      </c>
    </row>
    <row r="411" spans="1:17" ht="15.75" customHeight="1">
      <c r="A411" s="45"/>
      <c r="B411" s="19" t="str">
        <f t="shared" si="12"/>
        <v/>
      </c>
      <c r="C411" s="19" t="str">
        <f t="shared" si="13"/>
        <v/>
      </c>
      <c r="D411" s="77"/>
      <c r="E411" s="77"/>
      <c r="F411" s="78"/>
      <c r="G411" s="78"/>
      <c r="H411" s="78"/>
      <c r="I411" s="78"/>
      <c r="J411" s="79"/>
      <c r="K411" s="79"/>
      <c r="L411" s="76"/>
      <c r="M411" s="55" t="str">
        <f>IF(L411="","",IF(L411=LookUps!E$2,LookUps!G$2,LookUps!G$3))</f>
        <v/>
      </c>
      <c r="N411" s="76"/>
      <c r="O411" s="19">
        <f>'1. Site de fabrication'!$E$7</f>
        <v>0</v>
      </c>
      <c r="P411" s="56">
        <f>'1. Site de fabrication'!$E$9</f>
        <v>0</v>
      </c>
      <c r="Q411" t="str">
        <f>IF(J411="","",VLOOKUP(J411,LookUps!$K$2:$L$32,2,FALSE))</f>
        <v/>
      </c>
    </row>
    <row r="412" spans="1:17" ht="15.75" customHeight="1">
      <c r="A412" s="45"/>
      <c r="B412" s="19" t="str">
        <f t="shared" si="12"/>
        <v/>
      </c>
      <c r="C412" s="19" t="str">
        <f t="shared" si="13"/>
        <v/>
      </c>
      <c r="D412" s="77"/>
      <c r="E412" s="77"/>
      <c r="F412" s="78"/>
      <c r="G412" s="78"/>
      <c r="H412" s="78"/>
      <c r="I412" s="78"/>
      <c r="J412" s="79"/>
      <c r="K412" s="79"/>
      <c r="L412" s="76"/>
      <c r="M412" s="55" t="str">
        <f>IF(L412="","",IF(L412=LookUps!E$2,LookUps!G$2,LookUps!G$3))</f>
        <v/>
      </c>
      <c r="N412" s="76"/>
      <c r="O412" s="19">
        <f>'1. Site de fabrication'!$E$7</f>
        <v>0</v>
      </c>
      <c r="P412" s="56">
        <f>'1. Site de fabrication'!$E$9</f>
        <v>0</v>
      </c>
      <c r="Q412" t="str">
        <f>IF(J412="","",VLOOKUP(J412,LookUps!$K$2:$L$32,2,FALSE))</f>
        <v/>
      </c>
    </row>
    <row r="413" spans="1:17" ht="15.75" customHeight="1">
      <c r="A413" s="45"/>
      <c r="B413" s="19" t="str">
        <f t="shared" si="12"/>
        <v/>
      </c>
      <c r="C413" s="19" t="str">
        <f t="shared" si="13"/>
        <v/>
      </c>
      <c r="D413" s="77"/>
      <c r="E413" s="77"/>
      <c r="F413" s="78"/>
      <c r="G413" s="78"/>
      <c r="H413" s="78"/>
      <c r="I413" s="78"/>
      <c r="J413" s="79"/>
      <c r="K413" s="79"/>
      <c r="L413" s="76"/>
      <c r="M413" s="55" t="str">
        <f>IF(L413="","",IF(L413=LookUps!E$2,LookUps!G$2,LookUps!G$3))</f>
        <v/>
      </c>
      <c r="N413" s="76"/>
      <c r="O413" s="19">
        <f>'1. Site de fabrication'!$E$7</f>
        <v>0</v>
      </c>
      <c r="P413" s="56">
        <f>'1. Site de fabrication'!$E$9</f>
        <v>0</v>
      </c>
      <c r="Q413" t="str">
        <f>IF(J413="","",VLOOKUP(J413,LookUps!$K$2:$L$32,2,FALSE))</f>
        <v/>
      </c>
    </row>
    <row r="414" spans="1:17" ht="15.75" customHeight="1">
      <c r="A414" s="45"/>
      <c r="B414" s="19" t="str">
        <f t="shared" si="12"/>
        <v/>
      </c>
      <c r="C414" s="19" t="str">
        <f t="shared" si="13"/>
        <v/>
      </c>
      <c r="D414" s="77"/>
      <c r="E414" s="77"/>
      <c r="F414" s="78"/>
      <c r="G414" s="78"/>
      <c r="H414" s="78"/>
      <c r="I414" s="78"/>
      <c r="J414" s="79"/>
      <c r="K414" s="79"/>
      <c r="L414" s="76"/>
      <c r="M414" s="55" t="str">
        <f>IF(L414="","",IF(L414=LookUps!E$2,LookUps!G$2,LookUps!G$3))</f>
        <v/>
      </c>
      <c r="N414" s="76"/>
      <c r="O414" s="19">
        <f>'1. Site de fabrication'!$E$7</f>
        <v>0</v>
      </c>
      <c r="P414" s="56">
        <f>'1. Site de fabrication'!$E$9</f>
        <v>0</v>
      </c>
      <c r="Q414" t="str">
        <f>IF(J414="","",VLOOKUP(J414,LookUps!$K$2:$L$32,2,FALSE))</f>
        <v/>
      </c>
    </row>
    <row r="415" spans="1:17" ht="15.75" customHeight="1">
      <c r="A415" s="45"/>
      <c r="B415" s="19" t="str">
        <f t="shared" si="12"/>
        <v/>
      </c>
      <c r="C415" s="19" t="str">
        <f t="shared" si="13"/>
        <v/>
      </c>
      <c r="D415" s="77"/>
      <c r="E415" s="77"/>
      <c r="F415" s="78"/>
      <c r="G415" s="78"/>
      <c r="H415" s="78"/>
      <c r="I415" s="78"/>
      <c r="J415" s="79"/>
      <c r="K415" s="79"/>
      <c r="L415" s="76"/>
      <c r="M415" s="55" t="str">
        <f>IF(L415="","",IF(L415=LookUps!E$2,LookUps!G$2,LookUps!G$3))</f>
        <v/>
      </c>
      <c r="N415" s="76"/>
      <c r="O415" s="19">
        <f>'1. Site de fabrication'!$E$7</f>
        <v>0</v>
      </c>
      <c r="P415" s="56">
        <f>'1. Site de fabrication'!$E$9</f>
        <v>0</v>
      </c>
      <c r="Q415" t="str">
        <f>IF(J415="","",VLOOKUP(J415,LookUps!$K$2:$L$32,2,FALSE))</f>
        <v/>
      </c>
    </row>
    <row r="416" spans="1:17" ht="15.75" customHeight="1">
      <c r="A416" s="45"/>
      <c r="B416" s="19" t="str">
        <f t="shared" si="12"/>
        <v/>
      </c>
      <c r="C416" s="19" t="str">
        <f t="shared" si="13"/>
        <v/>
      </c>
      <c r="D416" s="77"/>
      <c r="E416" s="77"/>
      <c r="F416" s="78"/>
      <c r="G416" s="78"/>
      <c r="H416" s="78"/>
      <c r="I416" s="78"/>
      <c r="J416" s="79"/>
      <c r="K416" s="79"/>
      <c r="L416" s="76"/>
      <c r="M416" s="55" t="str">
        <f>IF(L416="","",IF(L416=LookUps!E$2,LookUps!G$2,LookUps!G$3))</f>
        <v/>
      </c>
      <c r="N416" s="76"/>
      <c r="O416" s="19">
        <f>'1. Site de fabrication'!$E$7</f>
        <v>0</v>
      </c>
      <c r="P416" s="56">
        <f>'1. Site de fabrication'!$E$9</f>
        <v>0</v>
      </c>
      <c r="Q416" t="str">
        <f>IF(J416="","",VLOOKUP(J416,LookUps!$K$2:$L$32,2,FALSE))</f>
        <v/>
      </c>
    </row>
    <row r="417" spans="1:17" ht="15.75" customHeight="1">
      <c r="A417" s="45"/>
      <c r="B417" s="19" t="str">
        <f t="shared" si="12"/>
        <v/>
      </c>
      <c r="C417" s="19" t="str">
        <f t="shared" si="13"/>
        <v/>
      </c>
      <c r="D417" s="77"/>
      <c r="E417" s="77"/>
      <c r="F417" s="78"/>
      <c r="G417" s="78"/>
      <c r="H417" s="78"/>
      <c r="I417" s="78"/>
      <c r="J417" s="79"/>
      <c r="K417" s="79"/>
      <c r="L417" s="76"/>
      <c r="M417" s="55" t="str">
        <f>IF(L417="","",IF(L417=LookUps!E$2,LookUps!G$2,LookUps!G$3))</f>
        <v/>
      </c>
      <c r="N417" s="76"/>
      <c r="O417" s="19">
        <f>'1. Site de fabrication'!$E$7</f>
        <v>0</v>
      </c>
      <c r="P417" s="56">
        <f>'1. Site de fabrication'!$E$9</f>
        <v>0</v>
      </c>
      <c r="Q417" t="str">
        <f>IF(J417="","",VLOOKUP(J417,LookUps!$K$2:$L$32,2,FALSE))</f>
        <v/>
      </c>
    </row>
    <row r="418" spans="1:17" ht="15.75" customHeight="1">
      <c r="A418" s="45"/>
      <c r="B418" s="19" t="str">
        <f t="shared" si="12"/>
        <v/>
      </c>
      <c r="C418" s="19" t="str">
        <f t="shared" si="13"/>
        <v/>
      </c>
      <c r="D418" s="77"/>
      <c r="E418" s="77"/>
      <c r="F418" s="78"/>
      <c r="G418" s="78"/>
      <c r="H418" s="78"/>
      <c r="I418" s="78"/>
      <c r="J418" s="79"/>
      <c r="K418" s="79"/>
      <c r="L418" s="76"/>
      <c r="M418" s="55" t="str">
        <f>IF(L418="","",IF(L418=LookUps!E$2,LookUps!G$2,LookUps!G$3))</f>
        <v/>
      </c>
      <c r="N418" s="76"/>
      <c r="O418" s="19">
        <f>'1. Site de fabrication'!$E$7</f>
        <v>0</v>
      </c>
      <c r="P418" s="56">
        <f>'1. Site de fabrication'!$E$9</f>
        <v>0</v>
      </c>
      <c r="Q418" t="str">
        <f>IF(J418="","",VLOOKUP(J418,LookUps!$K$2:$L$32,2,FALSE))</f>
        <v/>
      </c>
    </row>
    <row r="419" spans="1:17" ht="15.75" customHeight="1">
      <c r="A419" s="45"/>
      <c r="B419" s="19" t="str">
        <f t="shared" si="12"/>
        <v/>
      </c>
      <c r="C419" s="19" t="str">
        <f t="shared" si="13"/>
        <v/>
      </c>
      <c r="D419" s="77"/>
      <c r="E419" s="77"/>
      <c r="F419" s="78"/>
      <c r="G419" s="78"/>
      <c r="H419" s="78"/>
      <c r="I419" s="78"/>
      <c r="J419" s="79"/>
      <c r="K419" s="79"/>
      <c r="L419" s="76"/>
      <c r="M419" s="55" t="str">
        <f>IF(L419="","",IF(L419=LookUps!E$2,LookUps!G$2,LookUps!G$3))</f>
        <v/>
      </c>
      <c r="N419" s="76"/>
      <c r="O419" s="19">
        <f>'1. Site de fabrication'!$E$7</f>
        <v>0</v>
      </c>
      <c r="P419" s="56">
        <f>'1. Site de fabrication'!$E$9</f>
        <v>0</v>
      </c>
      <c r="Q419" t="str">
        <f>IF(J419="","",VLOOKUP(J419,LookUps!$K$2:$L$32,2,FALSE))</f>
        <v/>
      </c>
    </row>
    <row r="420" spans="1:17" ht="15.75" customHeight="1">
      <c r="A420" s="45"/>
      <c r="B420" s="19" t="str">
        <f t="shared" si="12"/>
        <v/>
      </c>
      <c r="C420" s="19" t="str">
        <f t="shared" si="13"/>
        <v/>
      </c>
      <c r="D420" s="77"/>
      <c r="E420" s="77"/>
      <c r="F420" s="78"/>
      <c r="G420" s="78"/>
      <c r="H420" s="78"/>
      <c r="I420" s="78"/>
      <c r="J420" s="79"/>
      <c r="K420" s="79"/>
      <c r="L420" s="76"/>
      <c r="M420" s="55" t="str">
        <f>IF(L420="","",IF(L420=LookUps!E$2,LookUps!G$2,LookUps!G$3))</f>
        <v/>
      </c>
      <c r="N420" s="76"/>
      <c r="O420" s="19">
        <f>'1. Site de fabrication'!$E$7</f>
        <v>0</v>
      </c>
      <c r="P420" s="56">
        <f>'1. Site de fabrication'!$E$9</f>
        <v>0</v>
      </c>
      <c r="Q420" t="str">
        <f>IF(J420="","",VLOOKUP(J420,LookUps!$K$2:$L$32,2,FALSE))</f>
        <v/>
      </c>
    </row>
    <row r="421" spans="1:17" ht="15.75" customHeight="1">
      <c r="A421" s="45"/>
      <c r="B421" s="19" t="str">
        <f t="shared" si="12"/>
        <v/>
      </c>
      <c r="C421" s="19" t="str">
        <f t="shared" si="13"/>
        <v/>
      </c>
      <c r="D421" s="77"/>
      <c r="E421" s="77"/>
      <c r="F421" s="78"/>
      <c r="G421" s="78"/>
      <c r="H421" s="78"/>
      <c r="I421" s="78"/>
      <c r="J421" s="79"/>
      <c r="K421" s="79"/>
      <c r="L421" s="76"/>
      <c r="M421" s="55" t="str">
        <f>IF(L421="","",IF(L421=LookUps!E$2,LookUps!G$2,LookUps!G$3))</f>
        <v/>
      </c>
      <c r="N421" s="76"/>
      <c r="O421" s="19">
        <f>'1. Site de fabrication'!$E$7</f>
        <v>0</v>
      </c>
      <c r="P421" s="56">
        <f>'1. Site de fabrication'!$E$9</f>
        <v>0</v>
      </c>
      <c r="Q421" t="str">
        <f>IF(J421="","",VLOOKUP(J421,LookUps!$K$2:$L$32,2,FALSE))</f>
        <v/>
      </c>
    </row>
    <row r="422" spans="1:17" ht="15.75" customHeight="1">
      <c r="A422" s="45"/>
      <c r="B422" s="19" t="str">
        <f t="shared" si="12"/>
        <v/>
      </c>
      <c r="C422" s="19" t="str">
        <f t="shared" si="13"/>
        <v/>
      </c>
      <c r="D422" s="77"/>
      <c r="E422" s="77"/>
      <c r="F422" s="78"/>
      <c r="G422" s="78"/>
      <c r="H422" s="78"/>
      <c r="I422" s="78"/>
      <c r="J422" s="79"/>
      <c r="K422" s="79"/>
      <c r="L422" s="76"/>
      <c r="M422" s="55" t="str">
        <f>IF(L422="","",IF(L422=LookUps!E$2,LookUps!G$2,LookUps!G$3))</f>
        <v/>
      </c>
      <c r="N422" s="76"/>
      <c r="O422" s="19">
        <f>'1. Site de fabrication'!$E$7</f>
        <v>0</v>
      </c>
      <c r="P422" s="56">
        <f>'1. Site de fabrication'!$E$9</f>
        <v>0</v>
      </c>
      <c r="Q422" t="str">
        <f>IF(J422="","",VLOOKUP(J422,LookUps!$K$2:$L$32,2,FALSE))</f>
        <v/>
      </c>
    </row>
    <row r="423" spans="1:17" ht="15.75" customHeight="1">
      <c r="A423" s="45"/>
      <c r="B423" s="19" t="str">
        <f t="shared" si="12"/>
        <v/>
      </c>
      <c r="C423" s="19" t="str">
        <f t="shared" si="13"/>
        <v/>
      </c>
      <c r="D423" s="77"/>
      <c r="E423" s="77"/>
      <c r="F423" s="78"/>
      <c r="G423" s="78"/>
      <c r="H423" s="78"/>
      <c r="I423" s="78"/>
      <c r="J423" s="79"/>
      <c r="K423" s="79"/>
      <c r="L423" s="76"/>
      <c r="M423" s="55" t="str">
        <f>IF(L423="","",IF(L423=LookUps!E$2,LookUps!G$2,LookUps!G$3))</f>
        <v/>
      </c>
      <c r="N423" s="76"/>
      <c r="O423" s="19">
        <f>'1. Site de fabrication'!$E$7</f>
        <v>0</v>
      </c>
      <c r="P423" s="56">
        <f>'1. Site de fabrication'!$E$9</f>
        <v>0</v>
      </c>
      <c r="Q423" t="str">
        <f>IF(J423="","",VLOOKUP(J423,LookUps!$K$2:$L$32,2,FALSE))</f>
        <v/>
      </c>
    </row>
    <row r="424" spans="1:17" ht="15.75" customHeight="1">
      <c r="A424" s="45"/>
      <c r="B424" s="19" t="str">
        <f t="shared" si="12"/>
        <v/>
      </c>
      <c r="C424" s="19" t="str">
        <f t="shared" si="13"/>
        <v/>
      </c>
      <c r="D424" s="77"/>
      <c r="E424" s="77"/>
      <c r="F424" s="78"/>
      <c r="G424" s="78"/>
      <c r="H424" s="78"/>
      <c r="I424" s="78"/>
      <c r="J424" s="79"/>
      <c r="K424" s="79"/>
      <c r="L424" s="76"/>
      <c r="M424" s="55" t="str">
        <f>IF(L424="","",IF(L424=LookUps!E$2,LookUps!G$2,LookUps!G$3))</f>
        <v/>
      </c>
      <c r="N424" s="76"/>
      <c r="O424" s="19">
        <f>'1. Site de fabrication'!$E$7</f>
        <v>0</v>
      </c>
      <c r="P424" s="56">
        <f>'1. Site de fabrication'!$E$9</f>
        <v>0</v>
      </c>
      <c r="Q424" t="str">
        <f>IF(J424="","",VLOOKUP(J424,LookUps!$K$2:$L$32,2,FALSE))</f>
        <v/>
      </c>
    </row>
    <row r="425" spans="1:17" ht="15.75" customHeight="1">
      <c r="A425" s="45"/>
      <c r="B425" s="19" t="str">
        <f t="shared" si="12"/>
        <v/>
      </c>
      <c r="C425" s="19" t="str">
        <f t="shared" si="13"/>
        <v/>
      </c>
      <c r="D425" s="77"/>
      <c r="E425" s="77"/>
      <c r="F425" s="78"/>
      <c r="G425" s="78"/>
      <c r="H425" s="78"/>
      <c r="I425" s="78"/>
      <c r="J425" s="79"/>
      <c r="K425" s="79"/>
      <c r="L425" s="76"/>
      <c r="M425" s="55" t="str">
        <f>IF(L425="","",IF(L425=LookUps!E$2,LookUps!G$2,LookUps!G$3))</f>
        <v/>
      </c>
      <c r="N425" s="76"/>
      <c r="O425" s="19">
        <f>'1. Site de fabrication'!$E$7</f>
        <v>0</v>
      </c>
      <c r="P425" s="56">
        <f>'1. Site de fabrication'!$E$9</f>
        <v>0</v>
      </c>
      <c r="Q425" t="str">
        <f>IF(J425="","",VLOOKUP(J425,LookUps!$K$2:$L$32,2,FALSE))</f>
        <v/>
      </c>
    </row>
    <row r="426" spans="1:17" ht="15.75" customHeight="1">
      <c r="A426" s="45"/>
      <c r="B426" s="19" t="str">
        <f t="shared" si="12"/>
        <v/>
      </c>
      <c r="C426" s="19" t="str">
        <f t="shared" si="13"/>
        <v/>
      </c>
      <c r="D426" s="77"/>
      <c r="E426" s="77"/>
      <c r="F426" s="78"/>
      <c r="G426" s="78"/>
      <c r="H426" s="78"/>
      <c r="I426" s="78"/>
      <c r="J426" s="79"/>
      <c r="K426" s="79"/>
      <c r="L426" s="76"/>
      <c r="M426" s="55" t="str">
        <f>IF(L426="","",IF(L426=LookUps!E$2,LookUps!G$2,LookUps!G$3))</f>
        <v/>
      </c>
      <c r="N426" s="76"/>
      <c r="O426" s="19">
        <f>'1. Site de fabrication'!$E$7</f>
        <v>0</v>
      </c>
      <c r="P426" s="56">
        <f>'1. Site de fabrication'!$E$9</f>
        <v>0</v>
      </c>
      <c r="Q426" t="str">
        <f>IF(J426="","",VLOOKUP(J426,LookUps!$K$2:$L$32,2,FALSE))</f>
        <v/>
      </c>
    </row>
    <row r="427" spans="1:17" ht="15.75" customHeight="1">
      <c r="A427" s="45"/>
      <c r="B427" s="19" t="str">
        <f t="shared" si="12"/>
        <v/>
      </c>
      <c r="C427" s="19" t="str">
        <f t="shared" si="13"/>
        <v/>
      </c>
      <c r="D427" s="77"/>
      <c r="E427" s="77"/>
      <c r="F427" s="78"/>
      <c r="G427" s="78"/>
      <c r="H427" s="78"/>
      <c r="I427" s="78"/>
      <c r="J427" s="79"/>
      <c r="K427" s="79"/>
      <c r="L427" s="76"/>
      <c r="M427" s="55" t="str">
        <f>IF(L427="","",IF(L427=LookUps!E$2,LookUps!G$2,LookUps!G$3))</f>
        <v/>
      </c>
      <c r="N427" s="76"/>
      <c r="O427" s="19">
        <f>'1. Site de fabrication'!$E$7</f>
        <v>0</v>
      </c>
      <c r="P427" s="56">
        <f>'1. Site de fabrication'!$E$9</f>
        <v>0</v>
      </c>
      <c r="Q427" t="str">
        <f>IF(J427="","",VLOOKUP(J427,LookUps!$K$2:$L$32,2,FALSE))</f>
        <v/>
      </c>
    </row>
    <row r="428" spans="1:17" ht="15.75" customHeight="1">
      <c r="A428" s="45"/>
      <c r="B428" s="19" t="str">
        <f t="shared" si="12"/>
        <v/>
      </c>
      <c r="C428" s="19" t="str">
        <f t="shared" si="13"/>
        <v/>
      </c>
      <c r="D428" s="77"/>
      <c r="E428" s="77"/>
      <c r="F428" s="78"/>
      <c r="G428" s="78"/>
      <c r="H428" s="78"/>
      <c r="I428" s="78"/>
      <c r="J428" s="79"/>
      <c r="K428" s="79"/>
      <c r="L428" s="76"/>
      <c r="M428" s="55" t="str">
        <f>IF(L428="","",IF(L428=LookUps!E$2,LookUps!G$2,LookUps!G$3))</f>
        <v/>
      </c>
      <c r="N428" s="76"/>
      <c r="O428" s="19">
        <f>'1. Site de fabrication'!$E$7</f>
        <v>0</v>
      </c>
      <c r="P428" s="56">
        <f>'1. Site de fabrication'!$E$9</f>
        <v>0</v>
      </c>
      <c r="Q428" t="str">
        <f>IF(J428="","",VLOOKUP(J428,LookUps!$K$2:$L$32,2,FALSE))</f>
        <v/>
      </c>
    </row>
    <row r="429" spans="1:17" ht="15.75" customHeight="1">
      <c r="A429" s="45"/>
      <c r="B429" s="19" t="str">
        <f t="shared" si="12"/>
        <v/>
      </c>
      <c r="C429" s="19" t="str">
        <f t="shared" si="13"/>
        <v/>
      </c>
      <c r="D429" s="77"/>
      <c r="E429" s="77"/>
      <c r="F429" s="78"/>
      <c r="G429" s="78"/>
      <c r="H429" s="78"/>
      <c r="I429" s="78"/>
      <c r="J429" s="79"/>
      <c r="K429" s="79"/>
      <c r="L429" s="76"/>
      <c r="M429" s="55" t="str">
        <f>IF(L429="","",IF(L429=LookUps!E$2,LookUps!G$2,LookUps!G$3))</f>
        <v/>
      </c>
      <c r="N429" s="76"/>
      <c r="O429" s="19">
        <f>'1. Site de fabrication'!$E$7</f>
        <v>0</v>
      </c>
      <c r="P429" s="56">
        <f>'1. Site de fabrication'!$E$9</f>
        <v>0</v>
      </c>
      <c r="Q429" t="str">
        <f>IF(J429="","",VLOOKUP(J429,LookUps!$K$2:$L$32,2,FALSE))</f>
        <v/>
      </c>
    </row>
    <row r="430" spans="1:17" ht="15.75" customHeight="1">
      <c r="A430" s="45"/>
      <c r="B430" s="19" t="str">
        <f t="shared" si="12"/>
        <v/>
      </c>
      <c r="C430" s="19" t="str">
        <f t="shared" si="13"/>
        <v/>
      </c>
      <c r="D430" s="77"/>
      <c r="E430" s="77"/>
      <c r="F430" s="78"/>
      <c r="G430" s="78"/>
      <c r="H430" s="78"/>
      <c r="I430" s="78"/>
      <c r="J430" s="79"/>
      <c r="K430" s="79"/>
      <c r="L430" s="76"/>
      <c r="M430" s="55" t="str">
        <f>IF(L430="","",IF(L430=LookUps!E$2,LookUps!G$2,LookUps!G$3))</f>
        <v/>
      </c>
      <c r="N430" s="76"/>
      <c r="O430" s="19">
        <f>'1. Site de fabrication'!$E$7</f>
        <v>0</v>
      </c>
      <c r="P430" s="56">
        <f>'1. Site de fabrication'!$E$9</f>
        <v>0</v>
      </c>
      <c r="Q430" t="str">
        <f>IF(J430="","",VLOOKUP(J430,LookUps!$K$2:$L$32,2,FALSE))</f>
        <v/>
      </c>
    </row>
    <row r="431" spans="1:17" ht="15.75" customHeight="1">
      <c r="A431" s="45"/>
      <c r="B431" s="19" t="str">
        <f t="shared" si="12"/>
        <v/>
      </c>
      <c r="C431" s="19" t="str">
        <f t="shared" si="13"/>
        <v/>
      </c>
      <c r="D431" s="77"/>
      <c r="E431" s="77"/>
      <c r="F431" s="78"/>
      <c r="G431" s="78"/>
      <c r="H431" s="78"/>
      <c r="I431" s="78"/>
      <c r="J431" s="79"/>
      <c r="K431" s="79"/>
      <c r="L431" s="76"/>
      <c r="M431" s="55" t="str">
        <f>IF(L431="","",IF(L431=LookUps!E$2,LookUps!G$2,LookUps!G$3))</f>
        <v/>
      </c>
      <c r="N431" s="76"/>
      <c r="O431" s="19">
        <f>'1. Site de fabrication'!$E$7</f>
        <v>0</v>
      </c>
      <c r="P431" s="56">
        <f>'1. Site de fabrication'!$E$9</f>
        <v>0</v>
      </c>
      <c r="Q431" t="str">
        <f>IF(J431="","",VLOOKUP(J431,LookUps!$K$2:$L$32,2,FALSE))</f>
        <v/>
      </c>
    </row>
    <row r="432" spans="1:17" ht="15.75" customHeight="1">
      <c r="A432" s="45"/>
      <c r="B432" s="19" t="str">
        <f t="shared" si="12"/>
        <v/>
      </c>
      <c r="C432" s="19" t="str">
        <f t="shared" si="13"/>
        <v/>
      </c>
      <c r="D432" s="77"/>
      <c r="E432" s="77"/>
      <c r="F432" s="78"/>
      <c r="G432" s="78"/>
      <c r="H432" s="78"/>
      <c r="I432" s="78"/>
      <c r="J432" s="79"/>
      <c r="K432" s="79"/>
      <c r="L432" s="76"/>
      <c r="M432" s="55" t="str">
        <f>IF(L432="","",IF(L432=LookUps!E$2,LookUps!G$2,LookUps!G$3))</f>
        <v/>
      </c>
      <c r="N432" s="76"/>
      <c r="O432" s="19">
        <f>'1. Site de fabrication'!$E$7</f>
        <v>0</v>
      </c>
      <c r="P432" s="56">
        <f>'1. Site de fabrication'!$E$9</f>
        <v>0</v>
      </c>
      <c r="Q432" t="str">
        <f>IF(J432="","",VLOOKUP(J432,LookUps!$K$2:$L$32,2,FALSE))</f>
        <v/>
      </c>
    </row>
    <row r="433" spans="1:17" ht="15.75" customHeight="1">
      <c r="A433" s="45"/>
      <c r="B433" s="19" t="str">
        <f t="shared" si="12"/>
        <v/>
      </c>
      <c r="C433" s="19" t="str">
        <f t="shared" si="13"/>
        <v/>
      </c>
      <c r="D433" s="77"/>
      <c r="E433" s="77"/>
      <c r="F433" s="78"/>
      <c r="G433" s="78"/>
      <c r="H433" s="78"/>
      <c r="I433" s="78"/>
      <c r="J433" s="79"/>
      <c r="K433" s="79"/>
      <c r="L433" s="76"/>
      <c r="M433" s="55" t="str">
        <f>IF(L433="","",IF(L433=LookUps!E$2,LookUps!G$2,LookUps!G$3))</f>
        <v/>
      </c>
      <c r="N433" s="76"/>
      <c r="O433" s="19">
        <f>'1. Site de fabrication'!$E$7</f>
        <v>0</v>
      </c>
      <c r="P433" s="56">
        <f>'1. Site de fabrication'!$E$9</f>
        <v>0</v>
      </c>
      <c r="Q433" t="str">
        <f>IF(J433="","",VLOOKUP(J433,LookUps!$K$2:$L$32,2,FALSE))</f>
        <v/>
      </c>
    </row>
    <row r="434" spans="1:17" ht="15.75" customHeight="1">
      <c r="A434" s="45"/>
      <c r="B434" s="19" t="str">
        <f t="shared" si="12"/>
        <v/>
      </c>
      <c r="C434" s="19" t="str">
        <f t="shared" si="13"/>
        <v/>
      </c>
      <c r="D434" s="77"/>
      <c r="E434" s="77"/>
      <c r="F434" s="78"/>
      <c r="G434" s="78"/>
      <c r="H434" s="78"/>
      <c r="I434" s="78"/>
      <c r="J434" s="79"/>
      <c r="K434" s="79"/>
      <c r="L434" s="76"/>
      <c r="M434" s="55" t="str">
        <f>IF(L434="","",IF(L434=LookUps!E$2,LookUps!G$2,LookUps!G$3))</f>
        <v/>
      </c>
      <c r="N434" s="76"/>
      <c r="O434" s="19">
        <f>'1. Site de fabrication'!$E$7</f>
        <v>0</v>
      </c>
      <c r="P434" s="56">
        <f>'1. Site de fabrication'!$E$9</f>
        <v>0</v>
      </c>
      <c r="Q434" t="str">
        <f>IF(J434="","",VLOOKUP(J434,LookUps!$K$2:$L$32,2,FALSE))</f>
        <v/>
      </c>
    </row>
    <row r="435" spans="1:17" ht="15.75" customHeight="1">
      <c r="A435" s="45"/>
      <c r="B435" s="19" t="str">
        <f t="shared" si="12"/>
        <v/>
      </c>
      <c r="C435" s="19" t="str">
        <f t="shared" si="13"/>
        <v/>
      </c>
      <c r="D435" s="77"/>
      <c r="E435" s="77"/>
      <c r="F435" s="78"/>
      <c r="G435" s="78"/>
      <c r="H435" s="78"/>
      <c r="I435" s="78"/>
      <c r="J435" s="79"/>
      <c r="K435" s="79"/>
      <c r="L435" s="76"/>
      <c r="M435" s="55" t="str">
        <f>IF(L435="","",IF(L435=LookUps!E$2,LookUps!G$2,LookUps!G$3))</f>
        <v/>
      </c>
      <c r="N435" s="76"/>
      <c r="O435" s="19">
        <f>'1. Site de fabrication'!$E$7</f>
        <v>0</v>
      </c>
      <c r="P435" s="56">
        <f>'1. Site de fabrication'!$E$9</f>
        <v>0</v>
      </c>
      <c r="Q435" t="str">
        <f>IF(J435="","",VLOOKUP(J435,LookUps!$K$2:$L$32,2,FALSE))</f>
        <v/>
      </c>
    </row>
    <row r="436" spans="1:17" ht="15.75" customHeight="1">
      <c r="A436" s="45"/>
      <c r="B436" s="19" t="str">
        <f t="shared" si="12"/>
        <v/>
      </c>
      <c r="C436" s="19" t="str">
        <f t="shared" si="13"/>
        <v/>
      </c>
      <c r="D436" s="77"/>
      <c r="E436" s="77"/>
      <c r="F436" s="78"/>
      <c r="G436" s="78"/>
      <c r="H436" s="78"/>
      <c r="I436" s="78"/>
      <c r="J436" s="79"/>
      <c r="K436" s="79"/>
      <c r="L436" s="76"/>
      <c r="M436" s="55" t="str">
        <f>IF(L436="","",IF(L436=LookUps!E$2,LookUps!G$2,LookUps!G$3))</f>
        <v/>
      </c>
      <c r="N436" s="76"/>
      <c r="O436" s="19">
        <f>'1. Site de fabrication'!$E$7</f>
        <v>0</v>
      </c>
      <c r="P436" s="56">
        <f>'1. Site de fabrication'!$E$9</f>
        <v>0</v>
      </c>
      <c r="Q436" t="str">
        <f>IF(J436="","",VLOOKUP(J436,LookUps!$K$2:$L$32,2,FALSE))</f>
        <v/>
      </c>
    </row>
    <row r="437" spans="1:17" ht="15.75" customHeight="1">
      <c r="A437" s="45"/>
      <c r="B437" s="19" t="str">
        <f t="shared" si="12"/>
        <v/>
      </c>
      <c r="C437" s="19" t="str">
        <f t="shared" si="13"/>
        <v/>
      </c>
      <c r="D437" s="77"/>
      <c r="E437" s="77"/>
      <c r="F437" s="78"/>
      <c r="G437" s="78"/>
      <c r="H437" s="78"/>
      <c r="I437" s="78"/>
      <c r="J437" s="79"/>
      <c r="K437" s="79"/>
      <c r="L437" s="76"/>
      <c r="M437" s="55" t="str">
        <f>IF(L437="","",IF(L437=LookUps!E$2,LookUps!G$2,LookUps!G$3))</f>
        <v/>
      </c>
      <c r="N437" s="76"/>
      <c r="O437" s="19">
        <f>'1. Site de fabrication'!$E$7</f>
        <v>0</v>
      </c>
      <c r="P437" s="56">
        <f>'1. Site de fabrication'!$E$9</f>
        <v>0</v>
      </c>
      <c r="Q437" t="str">
        <f>IF(J437="","",VLOOKUP(J437,LookUps!$K$2:$L$32,2,FALSE))</f>
        <v/>
      </c>
    </row>
    <row r="438" spans="1:17" ht="15.75" customHeight="1">
      <c r="A438" s="45"/>
      <c r="B438" s="19" t="str">
        <f t="shared" si="12"/>
        <v/>
      </c>
      <c r="C438" s="19" t="str">
        <f t="shared" si="13"/>
        <v/>
      </c>
      <c r="D438" s="77"/>
      <c r="E438" s="77"/>
      <c r="F438" s="78"/>
      <c r="G438" s="78"/>
      <c r="H438" s="78"/>
      <c r="I438" s="78"/>
      <c r="J438" s="79"/>
      <c r="K438" s="79"/>
      <c r="L438" s="76"/>
      <c r="M438" s="55" t="str">
        <f>IF(L438="","",IF(L438=LookUps!E$2,LookUps!G$2,LookUps!G$3))</f>
        <v/>
      </c>
      <c r="N438" s="76"/>
      <c r="O438" s="19">
        <f>'1. Site de fabrication'!$E$7</f>
        <v>0</v>
      </c>
      <c r="P438" s="56">
        <f>'1. Site de fabrication'!$E$9</f>
        <v>0</v>
      </c>
      <c r="Q438" t="str">
        <f>IF(J438="","",VLOOKUP(J438,LookUps!$K$2:$L$32,2,FALSE))</f>
        <v/>
      </c>
    </row>
    <row r="439" spans="1:17" ht="15.75" customHeight="1">
      <c r="A439" s="45"/>
      <c r="B439" s="19" t="str">
        <f t="shared" si="12"/>
        <v/>
      </c>
      <c r="C439" s="19" t="str">
        <f t="shared" si="13"/>
        <v/>
      </c>
      <c r="D439" s="77"/>
      <c r="E439" s="77"/>
      <c r="F439" s="78"/>
      <c r="G439" s="78"/>
      <c r="H439" s="78"/>
      <c r="I439" s="78"/>
      <c r="J439" s="79"/>
      <c r="K439" s="79"/>
      <c r="L439" s="76"/>
      <c r="M439" s="55" t="str">
        <f>IF(L439="","",IF(L439=LookUps!E$2,LookUps!G$2,LookUps!G$3))</f>
        <v/>
      </c>
      <c r="N439" s="76"/>
      <c r="O439" s="19">
        <f>'1. Site de fabrication'!$E$7</f>
        <v>0</v>
      </c>
      <c r="P439" s="56">
        <f>'1. Site de fabrication'!$E$9</f>
        <v>0</v>
      </c>
      <c r="Q439" t="str">
        <f>IF(J439="","",VLOOKUP(J439,LookUps!$K$2:$L$32,2,FALSE))</f>
        <v/>
      </c>
    </row>
    <row r="440" spans="1:17" ht="15.75" customHeight="1">
      <c r="A440" s="45"/>
      <c r="B440" s="19" t="str">
        <f t="shared" si="12"/>
        <v/>
      </c>
      <c r="C440" s="19" t="str">
        <f t="shared" si="13"/>
        <v/>
      </c>
      <c r="D440" s="77"/>
      <c r="E440" s="77"/>
      <c r="F440" s="78"/>
      <c r="G440" s="78"/>
      <c r="H440" s="78"/>
      <c r="I440" s="78"/>
      <c r="J440" s="79"/>
      <c r="K440" s="79"/>
      <c r="L440" s="76"/>
      <c r="M440" s="55" t="str">
        <f>IF(L440="","",IF(L440=LookUps!E$2,LookUps!G$2,LookUps!G$3))</f>
        <v/>
      </c>
      <c r="N440" s="76"/>
      <c r="O440" s="19">
        <f>'1. Site de fabrication'!$E$7</f>
        <v>0</v>
      </c>
      <c r="P440" s="56">
        <f>'1. Site de fabrication'!$E$9</f>
        <v>0</v>
      </c>
      <c r="Q440" t="str">
        <f>IF(J440="","",VLOOKUP(J440,LookUps!$K$2:$L$32,2,FALSE))</f>
        <v/>
      </c>
    </row>
    <row r="441" spans="1:17" ht="15.75" customHeight="1">
      <c r="A441" s="45"/>
      <c r="B441" s="19" t="str">
        <f t="shared" si="12"/>
        <v/>
      </c>
      <c r="C441" s="19" t="str">
        <f t="shared" si="13"/>
        <v/>
      </c>
      <c r="D441" s="77"/>
      <c r="E441" s="77"/>
      <c r="F441" s="78"/>
      <c r="G441" s="78"/>
      <c r="H441" s="78"/>
      <c r="I441" s="78"/>
      <c r="J441" s="79"/>
      <c r="K441" s="79"/>
      <c r="L441" s="76"/>
      <c r="M441" s="55" t="str">
        <f>IF(L441="","",IF(L441=LookUps!E$2,LookUps!G$2,LookUps!G$3))</f>
        <v/>
      </c>
      <c r="N441" s="76"/>
      <c r="O441" s="19">
        <f>'1. Site de fabrication'!$E$7</f>
        <v>0</v>
      </c>
      <c r="P441" s="56">
        <f>'1. Site de fabrication'!$E$9</f>
        <v>0</v>
      </c>
      <c r="Q441" t="str">
        <f>IF(J441="","",VLOOKUP(J441,LookUps!$K$2:$L$32,2,FALSE))</f>
        <v/>
      </c>
    </row>
    <row r="442" spans="1:17" ht="15.75" customHeight="1">
      <c r="A442" s="45"/>
      <c r="B442" s="19" t="str">
        <f t="shared" si="12"/>
        <v/>
      </c>
      <c r="C442" s="19" t="str">
        <f t="shared" si="13"/>
        <v/>
      </c>
      <c r="D442" s="77"/>
      <c r="E442" s="77"/>
      <c r="F442" s="78"/>
      <c r="G442" s="78"/>
      <c r="H442" s="78"/>
      <c r="I442" s="78"/>
      <c r="J442" s="79"/>
      <c r="K442" s="79"/>
      <c r="L442" s="76"/>
      <c r="M442" s="55" t="str">
        <f>IF(L442="","",IF(L442=LookUps!E$2,LookUps!G$2,LookUps!G$3))</f>
        <v/>
      </c>
      <c r="N442" s="76"/>
      <c r="O442" s="19">
        <f>'1. Site de fabrication'!$E$7</f>
        <v>0</v>
      </c>
      <c r="P442" s="56">
        <f>'1. Site de fabrication'!$E$9</f>
        <v>0</v>
      </c>
      <c r="Q442" t="str">
        <f>IF(J442="","",VLOOKUP(J442,LookUps!$K$2:$L$32,2,FALSE))</f>
        <v/>
      </c>
    </row>
    <row r="443" spans="1:17" ht="15.75" customHeight="1">
      <c r="A443" s="45"/>
      <c r="B443" s="19" t="str">
        <f t="shared" si="12"/>
        <v/>
      </c>
      <c r="C443" s="19" t="str">
        <f t="shared" si="13"/>
        <v/>
      </c>
      <c r="D443" s="77"/>
      <c r="E443" s="77"/>
      <c r="F443" s="78"/>
      <c r="G443" s="78"/>
      <c r="H443" s="78"/>
      <c r="I443" s="78"/>
      <c r="J443" s="79"/>
      <c r="K443" s="79"/>
      <c r="L443" s="76"/>
      <c r="M443" s="55" t="str">
        <f>IF(L443="","",IF(L443=LookUps!E$2,LookUps!G$2,LookUps!G$3))</f>
        <v/>
      </c>
      <c r="N443" s="76"/>
      <c r="O443" s="19">
        <f>'1. Site de fabrication'!$E$7</f>
        <v>0</v>
      </c>
      <c r="P443" s="56">
        <f>'1. Site de fabrication'!$E$9</f>
        <v>0</v>
      </c>
      <c r="Q443" t="str">
        <f>IF(J443="","",VLOOKUP(J443,LookUps!$K$2:$L$32,2,FALSE))</f>
        <v/>
      </c>
    </row>
    <row r="444" spans="1:17" ht="15.75" customHeight="1">
      <c r="A444" s="45"/>
      <c r="B444" s="19" t="str">
        <f t="shared" si="12"/>
        <v/>
      </c>
      <c r="C444" s="19" t="str">
        <f t="shared" si="13"/>
        <v/>
      </c>
      <c r="D444" s="77"/>
      <c r="E444" s="77"/>
      <c r="F444" s="78"/>
      <c r="G444" s="78"/>
      <c r="H444" s="78"/>
      <c r="I444" s="78"/>
      <c r="J444" s="79"/>
      <c r="K444" s="79"/>
      <c r="L444" s="76"/>
      <c r="M444" s="55" t="str">
        <f>IF(L444="","",IF(L444=LookUps!E$2,LookUps!G$2,LookUps!G$3))</f>
        <v/>
      </c>
      <c r="N444" s="76"/>
      <c r="O444" s="19">
        <f>'1. Site de fabrication'!$E$7</f>
        <v>0</v>
      </c>
      <c r="P444" s="56">
        <f>'1. Site de fabrication'!$E$9</f>
        <v>0</v>
      </c>
      <c r="Q444" t="str">
        <f>IF(J444="","",VLOOKUP(J444,LookUps!$K$2:$L$32,2,FALSE))</f>
        <v/>
      </c>
    </row>
    <row r="445" spans="1:17" ht="15.75" customHeight="1">
      <c r="A445" s="45"/>
      <c r="B445" s="19" t="str">
        <f t="shared" si="12"/>
        <v/>
      </c>
      <c r="C445" s="19" t="str">
        <f t="shared" si="13"/>
        <v/>
      </c>
      <c r="D445" s="77"/>
      <c r="E445" s="77"/>
      <c r="F445" s="78"/>
      <c r="G445" s="78"/>
      <c r="H445" s="78"/>
      <c r="I445" s="78"/>
      <c r="J445" s="79"/>
      <c r="K445" s="79"/>
      <c r="L445" s="76"/>
      <c r="M445" s="55" t="str">
        <f>IF(L445="","",IF(L445=LookUps!E$2,LookUps!G$2,LookUps!G$3))</f>
        <v/>
      </c>
      <c r="N445" s="76"/>
      <c r="O445" s="19">
        <f>'1. Site de fabrication'!$E$7</f>
        <v>0</v>
      </c>
      <c r="P445" s="56">
        <f>'1. Site de fabrication'!$E$9</f>
        <v>0</v>
      </c>
      <c r="Q445" t="str">
        <f>IF(J445="","",VLOOKUP(J445,LookUps!$K$2:$L$32,2,FALSE))</f>
        <v/>
      </c>
    </row>
    <row r="446" spans="1:17" ht="15.75" customHeight="1">
      <c r="A446" s="45"/>
      <c r="B446" s="19" t="str">
        <f t="shared" si="12"/>
        <v/>
      </c>
      <c r="C446" s="19" t="str">
        <f t="shared" si="13"/>
        <v/>
      </c>
      <c r="D446" s="77"/>
      <c r="E446" s="77"/>
      <c r="F446" s="78"/>
      <c r="G446" s="78"/>
      <c r="H446" s="78"/>
      <c r="I446" s="78"/>
      <c r="J446" s="79"/>
      <c r="K446" s="79"/>
      <c r="L446" s="76"/>
      <c r="M446" s="55" t="str">
        <f>IF(L446="","",IF(L446=LookUps!E$2,LookUps!G$2,LookUps!G$3))</f>
        <v/>
      </c>
      <c r="N446" s="76"/>
      <c r="O446" s="19">
        <f>'1. Site de fabrication'!$E$7</f>
        <v>0</v>
      </c>
      <c r="P446" s="56">
        <f>'1. Site de fabrication'!$E$9</f>
        <v>0</v>
      </c>
      <c r="Q446" t="str">
        <f>IF(J446="","",VLOOKUP(J446,LookUps!$K$2:$L$32,2,FALSE))</f>
        <v/>
      </c>
    </row>
    <row r="447" spans="1:17" ht="15.75" customHeight="1">
      <c r="A447" s="45"/>
      <c r="B447" s="19" t="str">
        <f t="shared" si="12"/>
        <v/>
      </c>
      <c r="C447" s="19" t="str">
        <f t="shared" si="13"/>
        <v/>
      </c>
      <c r="D447" s="77"/>
      <c r="E447" s="77"/>
      <c r="F447" s="78"/>
      <c r="G447" s="78"/>
      <c r="H447" s="78"/>
      <c r="I447" s="78"/>
      <c r="J447" s="79"/>
      <c r="K447" s="79"/>
      <c r="L447" s="76"/>
      <c r="M447" s="55" t="str">
        <f>IF(L447="","",IF(L447=LookUps!E$2,LookUps!G$2,LookUps!G$3))</f>
        <v/>
      </c>
      <c r="N447" s="76"/>
      <c r="O447" s="19">
        <f>'1. Site de fabrication'!$E$7</f>
        <v>0</v>
      </c>
      <c r="P447" s="56">
        <f>'1. Site de fabrication'!$E$9</f>
        <v>0</v>
      </c>
      <c r="Q447" t="str">
        <f>IF(J447="","",VLOOKUP(J447,LookUps!$K$2:$L$32,2,FALSE))</f>
        <v/>
      </c>
    </row>
    <row r="448" spans="1:17" ht="15.75" customHeight="1">
      <c r="A448" s="45"/>
      <c r="B448" s="19" t="str">
        <f t="shared" si="12"/>
        <v/>
      </c>
      <c r="C448" s="19" t="str">
        <f t="shared" si="13"/>
        <v/>
      </c>
      <c r="D448" s="77"/>
      <c r="E448" s="77"/>
      <c r="F448" s="78"/>
      <c r="G448" s="78"/>
      <c r="H448" s="78"/>
      <c r="I448" s="78"/>
      <c r="J448" s="79"/>
      <c r="K448" s="79"/>
      <c r="L448" s="76"/>
      <c r="M448" s="55" t="str">
        <f>IF(L448="","",IF(L448=LookUps!E$2,LookUps!G$2,LookUps!G$3))</f>
        <v/>
      </c>
      <c r="N448" s="76"/>
      <c r="O448" s="19">
        <f>'1. Site de fabrication'!$E$7</f>
        <v>0</v>
      </c>
      <c r="P448" s="56">
        <f>'1. Site de fabrication'!$E$9</f>
        <v>0</v>
      </c>
      <c r="Q448" t="str">
        <f>IF(J448="","",VLOOKUP(J448,LookUps!$K$2:$L$32,2,FALSE))</f>
        <v/>
      </c>
    </row>
    <row r="449" spans="1:17" ht="15.75" customHeight="1">
      <c r="A449" s="45"/>
      <c r="B449" s="19" t="str">
        <f t="shared" si="12"/>
        <v/>
      </c>
      <c r="C449" s="19" t="str">
        <f t="shared" si="13"/>
        <v/>
      </c>
      <c r="D449" s="77"/>
      <c r="E449" s="77"/>
      <c r="F449" s="78"/>
      <c r="G449" s="78"/>
      <c r="H449" s="78"/>
      <c r="I449" s="78"/>
      <c r="J449" s="79"/>
      <c r="K449" s="79"/>
      <c r="L449" s="76"/>
      <c r="M449" s="55" t="str">
        <f>IF(L449="","",IF(L449=LookUps!E$2,LookUps!G$2,LookUps!G$3))</f>
        <v/>
      </c>
      <c r="N449" s="76"/>
      <c r="O449" s="19">
        <f>'1. Site de fabrication'!$E$7</f>
        <v>0</v>
      </c>
      <c r="P449" s="56">
        <f>'1. Site de fabrication'!$E$9</f>
        <v>0</v>
      </c>
      <c r="Q449" t="str">
        <f>IF(J449="","",VLOOKUP(J449,LookUps!$K$2:$L$32,2,FALSE))</f>
        <v/>
      </c>
    </row>
    <row r="450" spans="1:17" ht="15.75" customHeight="1">
      <c r="A450" s="45"/>
      <c r="B450" s="19" t="str">
        <f t="shared" si="12"/>
        <v/>
      </c>
      <c r="C450" s="19" t="str">
        <f t="shared" si="13"/>
        <v/>
      </c>
      <c r="D450" s="77"/>
      <c r="E450" s="77"/>
      <c r="F450" s="78"/>
      <c r="G450" s="78"/>
      <c r="H450" s="78"/>
      <c r="I450" s="78"/>
      <c r="J450" s="79"/>
      <c r="K450" s="79"/>
      <c r="L450" s="76"/>
      <c r="M450" s="55" t="str">
        <f>IF(L450="","",IF(L450=LookUps!E$2,LookUps!G$2,LookUps!G$3))</f>
        <v/>
      </c>
      <c r="N450" s="76"/>
      <c r="O450" s="19">
        <f>'1. Site de fabrication'!$E$7</f>
        <v>0</v>
      </c>
      <c r="P450" s="56">
        <f>'1. Site de fabrication'!$E$9</f>
        <v>0</v>
      </c>
      <c r="Q450" t="str">
        <f>IF(J450="","",VLOOKUP(J450,LookUps!$K$2:$L$32,2,FALSE))</f>
        <v/>
      </c>
    </row>
    <row r="451" spans="1:17" ht="15.75" customHeight="1">
      <c r="A451" s="45"/>
      <c r="B451" s="19" t="str">
        <f t="shared" si="12"/>
        <v/>
      </c>
      <c r="C451" s="19" t="str">
        <f t="shared" si="13"/>
        <v/>
      </c>
      <c r="D451" s="77"/>
      <c r="E451" s="77"/>
      <c r="F451" s="78"/>
      <c r="G451" s="78"/>
      <c r="H451" s="78"/>
      <c r="I451" s="78"/>
      <c r="J451" s="79"/>
      <c r="K451" s="79"/>
      <c r="L451" s="76"/>
      <c r="M451" s="55" t="str">
        <f>IF(L451="","",IF(L451=LookUps!E$2,LookUps!G$2,LookUps!G$3))</f>
        <v/>
      </c>
      <c r="N451" s="76"/>
      <c r="O451" s="19">
        <f>'1. Site de fabrication'!$E$7</f>
        <v>0</v>
      </c>
      <c r="P451" s="56">
        <f>'1. Site de fabrication'!$E$9</f>
        <v>0</v>
      </c>
      <c r="Q451" t="str">
        <f>IF(J451="","",VLOOKUP(J451,LookUps!$K$2:$L$32,2,FALSE))</f>
        <v/>
      </c>
    </row>
    <row r="452" spans="1:17" ht="15.75" customHeight="1">
      <c r="A452" s="45"/>
      <c r="B452" s="19" t="str">
        <f t="shared" si="12"/>
        <v/>
      </c>
      <c r="C452" s="19" t="str">
        <f t="shared" si="13"/>
        <v/>
      </c>
      <c r="D452" s="77"/>
      <c r="E452" s="77"/>
      <c r="F452" s="78"/>
      <c r="G452" s="78"/>
      <c r="H452" s="78"/>
      <c r="I452" s="78"/>
      <c r="J452" s="79"/>
      <c r="K452" s="79"/>
      <c r="L452" s="76"/>
      <c r="M452" s="55" t="str">
        <f>IF(L452="","",IF(L452=LookUps!E$2,LookUps!G$2,LookUps!G$3))</f>
        <v/>
      </c>
      <c r="N452" s="76"/>
      <c r="O452" s="19">
        <f>'1. Site de fabrication'!$E$7</f>
        <v>0</v>
      </c>
      <c r="P452" s="56">
        <f>'1. Site de fabrication'!$E$9</f>
        <v>0</v>
      </c>
      <c r="Q452" t="str">
        <f>IF(J452="","",VLOOKUP(J452,LookUps!$K$2:$L$32,2,FALSE))</f>
        <v/>
      </c>
    </row>
    <row r="453" spans="1:17" ht="15.75" customHeight="1">
      <c r="A453" s="45"/>
      <c r="B453" s="19" t="str">
        <f t="shared" si="12"/>
        <v/>
      </c>
      <c r="C453" s="19" t="str">
        <f t="shared" si="13"/>
        <v/>
      </c>
      <c r="D453" s="77"/>
      <c r="E453" s="77"/>
      <c r="F453" s="78"/>
      <c r="G453" s="78"/>
      <c r="H453" s="78"/>
      <c r="I453" s="78"/>
      <c r="J453" s="79"/>
      <c r="K453" s="79"/>
      <c r="L453" s="76"/>
      <c r="M453" s="55" t="str">
        <f>IF(L453="","",IF(L453=LookUps!E$2,LookUps!G$2,LookUps!G$3))</f>
        <v/>
      </c>
      <c r="N453" s="76"/>
      <c r="O453" s="19">
        <f>'1. Site de fabrication'!$E$7</f>
        <v>0</v>
      </c>
      <c r="P453" s="56">
        <f>'1. Site de fabrication'!$E$9</f>
        <v>0</v>
      </c>
      <c r="Q453" t="str">
        <f>IF(J453="","",VLOOKUP(J453,LookUps!$K$2:$L$32,2,FALSE))</f>
        <v/>
      </c>
    </row>
    <row r="454" spans="1:17" ht="15.75" customHeight="1">
      <c r="A454" s="45"/>
      <c r="B454" s="19" t="str">
        <f t="shared" si="12"/>
        <v/>
      </c>
      <c r="C454" s="19" t="str">
        <f t="shared" si="13"/>
        <v/>
      </c>
      <c r="D454" s="77"/>
      <c r="E454" s="77"/>
      <c r="F454" s="78"/>
      <c r="G454" s="78"/>
      <c r="H454" s="78"/>
      <c r="I454" s="78"/>
      <c r="J454" s="79"/>
      <c r="K454" s="79"/>
      <c r="L454" s="76"/>
      <c r="M454" s="55" t="str">
        <f>IF(L454="","",IF(L454=LookUps!E$2,LookUps!G$2,LookUps!G$3))</f>
        <v/>
      </c>
      <c r="N454" s="76"/>
      <c r="O454" s="19">
        <f>'1. Site de fabrication'!$E$7</f>
        <v>0</v>
      </c>
      <c r="P454" s="56">
        <f>'1. Site de fabrication'!$E$9</f>
        <v>0</v>
      </c>
      <c r="Q454" t="str">
        <f>IF(J454="","",VLOOKUP(J454,LookUps!$K$2:$L$32,2,FALSE))</f>
        <v/>
      </c>
    </row>
    <row r="455" spans="1:17" ht="15.75" customHeight="1">
      <c r="A455" s="45"/>
      <c r="B455" s="19" t="str">
        <f t="shared" si="12"/>
        <v/>
      </c>
      <c r="C455" s="19" t="str">
        <f t="shared" si="13"/>
        <v/>
      </c>
      <c r="D455" s="77"/>
      <c r="E455" s="77"/>
      <c r="F455" s="78"/>
      <c r="G455" s="78"/>
      <c r="H455" s="78"/>
      <c r="I455" s="78"/>
      <c r="J455" s="79"/>
      <c r="K455" s="79"/>
      <c r="L455" s="76"/>
      <c r="M455" s="55" t="str">
        <f>IF(L455="","",IF(L455=LookUps!E$2,LookUps!G$2,LookUps!G$3))</f>
        <v/>
      </c>
      <c r="N455" s="76"/>
      <c r="O455" s="19">
        <f>'1. Site de fabrication'!$E$7</f>
        <v>0</v>
      </c>
      <c r="P455" s="56">
        <f>'1. Site de fabrication'!$E$9</f>
        <v>0</v>
      </c>
      <c r="Q455" t="str">
        <f>IF(J455="","",VLOOKUP(J455,LookUps!$K$2:$L$32,2,FALSE))</f>
        <v/>
      </c>
    </row>
    <row r="456" spans="1:17" ht="15.75" customHeight="1">
      <c r="A456" s="45"/>
      <c r="B456" s="19" t="str">
        <f t="shared" si="12"/>
        <v/>
      </c>
      <c r="C456" s="19" t="str">
        <f t="shared" si="13"/>
        <v/>
      </c>
      <c r="D456" s="77"/>
      <c r="E456" s="77"/>
      <c r="F456" s="78"/>
      <c r="G456" s="78"/>
      <c r="H456" s="78"/>
      <c r="I456" s="78"/>
      <c r="J456" s="79"/>
      <c r="K456" s="79"/>
      <c r="L456" s="76"/>
      <c r="M456" s="55" t="str">
        <f>IF(L456="","",IF(L456=LookUps!E$2,LookUps!G$2,LookUps!G$3))</f>
        <v/>
      </c>
      <c r="N456" s="76"/>
      <c r="O456" s="19">
        <f>'1. Site de fabrication'!$E$7</f>
        <v>0</v>
      </c>
      <c r="P456" s="56">
        <f>'1. Site de fabrication'!$E$9</f>
        <v>0</v>
      </c>
      <c r="Q456" t="str">
        <f>IF(J456="","",VLOOKUP(J456,LookUps!$K$2:$L$32,2,FALSE))</f>
        <v/>
      </c>
    </row>
    <row r="457" spans="1:17" ht="15.75" customHeight="1">
      <c r="A457" s="45"/>
      <c r="B457" s="19" t="str">
        <f t="shared" si="12"/>
        <v/>
      </c>
      <c r="C457" s="19" t="str">
        <f t="shared" si="13"/>
        <v/>
      </c>
      <c r="D457" s="77"/>
      <c r="E457" s="77"/>
      <c r="F457" s="78"/>
      <c r="G457" s="78"/>
      <c r="H457" s="78"/>
      <c r="I457" s="78"/>
      <c r="J457" s="79"/>
      <c r="K457" s="79"/>
      <c r="L457" s="76"/>
      <c r="M457" s="55" t="str">
        <f>IF(L457="","",IF(L457=LookUps!E$2,LookUps!G$2,LookUps!G$3))</f>
        <v/>
      </c>
      <c r="N457" s="76"/>
      <c r="O457" s="19">
        <f>'1. Site de fabrication'!$E$7</f>
        <v>0</v>
      </c>
      <c r="P457" s="56">
        <f>'1. Site de fabrication'!$E$9</f>
        <v>0</v>
      </c>
      <c r="Q457" t="str">
        <f>IF(J457="","",VLOOKUP(J457,LookUps!$K$2:$L$32,2,FALSE))</f>
        <v/>
      </c>
    </row>
    <row r="458" spans="1:17" ht="15.75" customHeight="1">
      <c r="A458" s="45"/>
      <c r="B458" s="19" t="str">
        <f t="shared" ref="B458:B521" si="14">IF(D458="","",VLOOKUP(D458,Retailer,2,FALSE))</f>
        <v/>
      </c>
      <c r="C458" s="19" t="str">
        <f t="shared" ref="C458:C521" si="15">IF(B458="","",B458&amp;"_market")</f>
        <v/>
      </c>
      <c r="D458" s="77"/>
      <c r="E458" s="77"/>
      <c r="F458" s="78"/>
      <c r="G458" s="78"/>
      <c r="H458" s="78"/>
      <c r="I458" s="78"/>
      <c r="J458" s="79"/>
      <c r="K458" s="79"/>
      <c r="L458" s="76"/>
      <c r="M458" s="55" t="str">
        <f>IF(L458="","",IF(L458=LookUps!E$2,LookUps!G$2,LookUps!G$3))</f>
        <v/>
      </c>
      <c r="N458" s="76"/>
      <c r="O458" s="19">
        <f>'1. Site de fabrication'!$E$7</f>
        <v>0</v>
      </c>
      <c r="P458" s="56">
        <f>'1. Site de fabrication'!$E$9</f>
        <v>0</v>
      </c>
      <c r="Q458" t="str">
        <f>IF(J458="","",VLOOKUP(J458,LookUps!$K$2:$L$32,2,FALSE))</f>
        <v/>
      </c>
    </row>
    <row r="459" spans="1:17" ht="15.75" customHeight="1">
      <c r="A459" s="45"/>
      <c r="B459" s="19" t="str">
        <f t="shared" si="14"/>
        <v/>
      </c>
      <c r="C459" s="19" t="str">
        <f t="shared" si="15"/>
        <v/>
      </c>
      <c r="D459" s="77"/>
      <c r="E459" s="77"/>
      <c r="F459" s="78"/>
      <c r="G459" s="78"/>
      <c r="H459" s="78"/>
      <c r="I459" s="78"/>
      <c r="J459" s="79"/>
      <c r="K459" s="79"/>
      <c r="L459" s="76"/>
      <c r="M459" s="55" t="str">
        <f>IF(L459="","",IF(L459=LookUps!E$2,LookUps!G$2,LookUps!G$3))</f>
        <v/>
      </c>
      <c r="N459" s="76"/>
      <c r="O459" s="19">
        <f>'1. Site de fabrication'!$E$7</f>
        <v>0</v>
      </c>
      <c r="P459" s="56">
        <f>'1. Site de fabrication'!$E$9</f>
        <v>0</v>
      </c>
      <c r="Q459" t="str">
        <f>IF(J459="","",VLOOKUP(J459,LookUps!$K$2:$L$32,2,FALSE))</f>
        <v/>
      </c>
    </row>
    <row r="460" spans="1:17" ht="15.75" customHeight="1">
      <c r="A460" s="45"/>
      <c r="B460" s="19" t="str">
        <f t="shared" si="14"/>
        <v/>
      </c>
      <c r="C460" s="19" t="str">
        <f t="shared" si="15"/>
        <v/>
      </c>
      <c r="D460" s="77"/>
      <c r="E460" s="77"/>
      <c r="F460" s="78"/>
      <c r="G460" s="78"/>
      <c r="H460" s="78"/>
      <c r="I460" s="78"/>
      <c r="J460" s="79"/>
      <c r="K460" s="79"/>
      <c r="L460" s="76"/>
      <c r="M460" s="55" t="str">
        <f>IF(L460="","",IF(L460=LookUps!E$2,LookUps!G$2,LookUps!G$3))</f>
        <v/>
      </c>
      <c r="N460" s="76"/>
      <c r="O460" s="19">
        <f>'1. Site de fabrication'!$E$7</f>
        <v>0</v>
      </c>
      <c r="P460" s="56">
        <f>'1. Site de fabrication'!$E$9</f>
        <v>0</v>
      </c>
      <c r="Q460" t="str">
        <f>IF(J460="","",VLOOKUP(J460,LookUps!$K$2:$L$32,2,FALSE))</f>
        <v/>
      </c>
    </row>
    <row r="461" spans="1:17" ht="15.75" customHeight="1">
      <c r="A461" s="45"/>
      <c r="B461" s="19" t="str">
        <f t="shared" si="14"/>
        <v/>
      </c>
      <c r="C461" s="19" t="str">
        <f t="shared" si="15"/>
        <v/>
      </c>
      <c r="D461" s="77"/>
      <c r="E461" s="77"/>
      <c r="F461" s="78"/>
      <c r="G461" s="78"/>
      <c r="H461" s="78"/>
      <c r="I461" s="78"/>
      <c r="J461" s="79"/>
      <c r="K461" s="79"/>
      <c r="L461" s="76"/>
      <c r="M461" s="55" t="str">
        <f>IF(L461="","",IF(L461=LookUps!E$2,LookUps!G$2,LookUps!G$3))</f>
        <v/>
      </c>
      <c r="N461" s="76"/>
      <c r="O461" s="19">
        <f>'1. Site de fabrication'!$E$7</f>
        <v>0</v>
      </c>
      <c r="P461" s="56">
        <f>'1. Site de fabrication'!$E$9</f>
        <v>0</v>
      </c>
      <c r="Q461" t="str">
        <f>IF(J461="","",VLOOKUP(J461,LookUps!$K$2:$L$32,2,FALSE))</f>
        <v/>
      </c>
    </row>
    <row r="462" spans="1:17" ht="15.75" customHeight="1">
      <c r="A462" s="45"/>
      <c r="B462" s="19" t="str">
        <f t="shared" si="14"/>
        <v/>
      </c>
      <c r="C462" s="19" t="str">
        <f t="shared" si="15"/>
        <v/>
      </c>
      <c r="D462" s="77"/>
      <c r="E462" s="77"/>
      <c r="F462" s="78"/>
      <c r="G462" s="78"/>
      <c r="H462" s="78"/>
      <c r="I462" s="78"/>
      <c r="J462" s="79"/>
      <c r="K462" s="79"/>
      <c r="L462" s="76"/>
      <c r="M462" s="55" t="str">
        <f>IF(L462="","",IF(L462=LookUps!E$2,LookUps!G$2,LookUps!G$3))</f>
        <v/>
      </c>
      <c r="N462" s="76"/>
      <c r="O462" s="19">
        <f>'1. Site de fabrication'!$E$7</f>
        <v>0</v>
      </c>
      <c r="P462" s="56">
        <f>'1. Site de fabrication'!$E$9</f>
        <v>0</v>
      </c>
      <c r="Q462" t="str">
        <f>IF(J462="","",VLOOKUP(J462,LookUps!$K$2:$L$32,2,FALSE))</f>
        <v/>
      </c>
    </row>
    <row r="463" spans="1:17" ht="15.75" customHeight="1">
      <c r="A463" s="45"/>
      <c r="B463" s="19" t="str">
        <f t="shared" si="14"/>
        <v/>
      </c>
      <c r="C463" s="19" t="str">
        <f t="shared" si="15"/>
        <v/>
      </c>
      <c r="D463" s="77"/>
      <c r="E463" s="77"/>
      <c r="F463" s="78"/>
      <c r="G463" s="78"/>
      <c r="H463" s="78"/>
      <c r="I463" s="78"/>
      <c r="J463" s="79"/>
      <c r="K463" s="79"/>
      <c r="L463" s="76"/>
      <c r="M463" s="55" t="str">
        <f>IF(L463="","",IF(L463=LookUps!E$2,LookUps!G$2,LookUps!G$3))</f>
        <v/>
      </c>
      <c r="N463" s="76"/>
      <c r="O463" s="19">
        <f>'1. Site de fabrication'!$E$7</f>
        <v>0</v>
      </c>
      <c r="P463" s="56">
        <f>'1. Site de fabrication'!$E$9</f>
        <v>0</v>
      </c>
      <c r="Q463" t="str">
        <f>IF(J463="","",VLOOKUP(J463,LookUps!$K$2:$L$32,2,FALSE))</f>
        <v/>
      </c>
    </row>
    <row r="464" spans="1:17" ht="15.75" customHeight="1">
      <c r="A464" s="45"/>
      <c r="B464" s="19" t="str">
        <f t="shared" si="14"/>
        <v/>
      </c>
      <c r="C464" s="19" t="str">
        <f t="shared" si="15"/>
        <v/>
      </c>
      <c r="D464" s="77"/>
      <c r="E464" s="77"/>
      <c r="F464" s="78"/>
      <c r="G464" s="78"/>
      <c r="H464" s="78"/>
      <c r="I464" s="78"/>
      <c r="J464" s="79"/>
      <c r="K464" s="79"/>
      <c r="L464" s="76"/>
      <c r="M464" s="55" t="str">
        <f>IF(L464="","",IF(L464=LookUps!E$2,LookUps!G$2,LookUps!G$3))</f>
        <v/>
      </c>
      <c r="N464" s="76"/>
      <c r="O464" s="19">
        <f>'1. Site de fabrication'!$E$7</f>
        <v>0</v>
      </c>
      <c r="P464" s="56">
        <f>'1. Site de fabrication'!$E$9</f>
        <v>0</v>
      </c>
      <c r="Q464" t="str">
        <f>IF(J464="","",VLOOKUP(J464,LookUps!$K$2:$L$32,2,FALSE))</f>
        <v/>
      </c>
    </row>
    <row r="465" spans="1:17" ht="15.75" customHeight="1">
      <c r="A465" s="45"/>
      <c r="B465" s="19" t="str">
        <f t="shared" si="14"/>
        <v/>
      </c>
      <c r="C465" s="19" t="str">
        <f t="shared" si="15"/>
        <v/>
      </c>
      <c r="D465" s="77"/>
      <c r="E465" s="77"/>
      <c r="F465" s="78"/>
      <c r="G465" s="78"/>
      <c r="H465" s="78"/>
      <c r="I465" s="78"/>
      <c r="J465" s="79"/>
      <c r="K465" s="79"/>
      <c r="L465" s="76"/>
      <c r="M465" s="55" t="str">
        <f>IF(L465="","",IF(L465=LookUps!E$2,LookUps!G$2,LookUps!G$3))</f>
        <v/>
      </c>
      <c r="N465" s="76"/>
      <c r="O465" s="19">
        <f>'1. Site de fabrication'!$E$7</f>
        <v>0</v>
      </c>
      <c r="P465" s="56">
        <f>'1. Site de fabrication'!$E$9</f>
        <v>0</v>
      </c>
      <c r="Q465" t="str">
        <f>IF(J465="","",VLOOKUP(J465,LookUps!$K$2:$L$32,2,FALSE))</f>
        <v/>
      </c>
    </row>
    <row r="466" spans="1:17" ht="15.75" customHeight="1">
      <c r="A466" s="45"/>
      <c r="B466" s="19" t="str">
        <f t="shared" si="14"/>
        <v/>
      </c>
      <c r="C466" s="19" t="str">
        <f t="shared" si="15"/>
        <v/>
      </c>
      <c r="D466" s="77"/>
      <c r="E466" s="77"/>
      <c r="F466" s="78"/>
      <c r="G466" s="78"/>
      <c r="H466" s="78"/>
      <c r="I466" s="78"/>
      <c r="J466" s="79"/>
      <c r="K466" s="79"/>
      <c r="L466" s="76"/>
      <c r="M466" s="55" t="str">
        <f>IF(L466="","",IF(L466=LookUps!E$2,LookUps!G$2,LookUps!G$3))</f>
        <v/>
      </c>
      <c r="N466" s="76"/>
      <c r="O466" s="19">
        <f>'1. Site de fabrication'!$E$7</f>
        <v>0</v>
      </c>
      <c r="P466" s="56">
        <f>'1. Site de fabrication'!$E$9</f>
        <v>0</v>
      </c>
      <c r="Q466" t="str">
        <f>IF(J466="","",VLOOKUP(J466,LookUps!$K$2:$L$32,2,FALSE))</f>
        <v/>
      </c>
    </row>
    <row r="467" spans="1:17" ht="15.75" customHeight="1">
      <c r="A467" s="45"/>
      <c r="B467" s="19" t="str">
        <f t="shared" si="14"/>
        <v/>
      </c>
      <c r="C467" s="19" t="str">
        <f t="shared" si="15"/>
        <v/>
      </c>
      <c r="D467" s="77"/>
      <c r="E467" s="77"/>
      <c r="F467" s="78"/>
      <c r="G467" s="78"/>
      <c r="H467" s="78"/>
      <c r="I467" s="78"/>
      <c r="J467" s="79"/>
      <c r="K467" s="79"/>
      <c r="L467" s="76"/>
      <c r="M467" s="55" t="str">
        <f>IF(L467="","",IF(L467=LookUps!E$2,LookUps!G$2,LookUps!G$3))</f>
        <v/>
      </c>
      <c r="N467" s="76"/>
      <c r="O467" s="19">
        <f>'1. Site de fabrication'!$E$7</f>
        <v>0</v>
      </c>
      <c r="P467" s="56">
        <f>'1. Site de fabrication'!$E$9</f>
        <v>0</v>
      </c>
      <c r="Q467" t="str">
        <f>IF(J467="","",VLOOKUP(J467,LookUps!$K$2:$L$32,2,FALSE))</f>
        <v/>
      </c>
    </row>
    <row r="468" spans="1:17" ht="15.75" customHeight="1">
      <c r="A468" s="45"/>
      <c r="B468" s="19" t="str">
        <f t="shared" si="14"/>
        <v/>
      </c>
      <c r="C468" s="19" t="str">
        <f t="shared" si="15"/>
        <v/>
      </c>
      <c r="D468" s="77"/>
      <c r="E468" s="77"/>
      <c r="F468" s="78"/>
      <c r="G468" s="78"/>
      <c r="H468" s="78"/>
      <c r="I468" s="78"/>
      <c r="J468" s="79"/>
      <c r="K468" s="79"/>
      <c r="L468" s="76"/>
      <c r="M468" s="55" t="str">
        <f>IF(L468="","",IF(L468=LookUps!E$2,LookUps!G$2,LookUps!G$3))</f>
        <v/>
      </c>
      <c r="N468" s="76"/>
      <c r="O468" s="19">
        <f>'1. Site de fabrication'!$E$7</f>
        <v>0</v>
      </c>
      <c r="P468" s="56">
        <f>'1. Site de fabrication'!$E$9</f>
        <v>0</v>
      </c>
      <c r="Q468" t="str">
        <f>IF(J468="","",VLOOKUP(J468,LookUps!$K$2:$L$32,2,FALSE))</f>
        <v/>
      </c>
    </row>
    <row r="469" spans="1:17" ht="15.75" customHeight="1">
      <c r="A469" s="45"/>
      <c r="B469" s="19" t="str">
        <f t="shared" si="14"/>
        <v/>
      </c>
      <c r="C469" s="19" t="str">
        <f t="shared" si="15"/>
        <v/>
      </c>
      <c r="D469" s="77"/>
      <c r="E469" s="77"/>
      <c r="F469" s="78"/>
      <c r="G469" s="78"/>
      <c r="H469" s="78"/>
      <c r="I469" s="78"/>
      <c r="J469" s="79"/>
      <c r="K469" s="79"/>
      <c r="L469" s="76"/>
      <c r="M469" s="55" t="str">
        <f>IF(L469="","",IF(L469=LookUps!E$2,LookUps!G$2,LookUps!G$3))</f>
        <v/>
      </c>
      <c r="N469" s="76"/>
      <c r="O469" s="19">
        <f>'1. Site de fabrication'!$E$7</f>
        <v>0</v>
      </c>
      <c r="P469" s="56">
        <f>'1. Site de fabrication'!$E$9</f>
        <v>0</v>
      </c>
      <c r="Q469" t="str">
        <f>IF(J469="","",VLOOKUP(J469,LookUps!$K$2:$L$32,2,FALSE))</f>
        <v/>
      </c>
    </row>
    <row r="470" spans="1:17" ht="15.75" customHeight="1">
      <c r="A470" s="45"/>
      <c r="B470" s="19" t="str">
        <f t="shared" si="14"/>
        <v/>
      </c>
      <c r="C470" s="19" t="str">
        <f t="shared" si="15"/>
        <v/>
      </c>
      <c r="D470" s="77"/>
      <c r="E470" s="77"/>
      <c r="F470" s="78"/>
      <c r="G470" s="78"/>
      <c r="H470" s="78"/>
      <c r="I470" s="78"/>
      <c r="J470" s="79"/>
      <c r="K470" s="79"/>
      <c r="L470" s="76"/>
      <c r="M470" s="55" t="str">
        <f>IF(L470="","",IF(L470=LookUps!E$2,LookUps!G$2,LookUps!G$3))</f>
        <v/>
      </c>
      <c r="N470" s="76"/>
      <c r="O470" s="19">
        <f>'1. Site de fabrication'!$E$7</f>
        <v>0</v>
      </c>
      <c r="P470" s="56">
        <f>'1. Site de fabrication'!$E$9</f>
        <v>0</v>
      </c>
      <c r="Q470" t="str">
        <f>IF(J470="","",VLOOKUP(J470,LookUps!$K$2:$L$32,2,FALSE))</f>
        <v/>
      </c>
    </row>
    <row r="471" spans="1:17" ht="15.75" customHeight="1">
      <c r="A471" s="45"/>
      <c r="B471" s="19" t="str">
        <f t="shared" si="14"/>
        <v/>
      </c>
      <c r="C471" s="19" t="str">
        <f t="shared" si="15"/>
        <v/>
      </c>
      <c r="D471" s="77"/>
      <c r="E471" s="77"/>
      <c r="F471" s="78"/>
      <c r="G471" s="78"/>
      <c r="H471" s="78"/>
      <c r="I471" s="78"/>
      <c r="J471" s="79"/>
      <c r="K471" s="79"/>
      <c r="L471" s="76"/>
      <c r="M471" s="55" t="str">
        <f>IF(L471="","",IF(L471=LookUps!E$2,LookUps!G$2,LookUps!G$3))</f>
        <v/>
      </c>
      <c r="N471" s="76"/>
      <c r="O471" s="19">
        <f>'1. Site de fabrication'!$E$7</f>
        <v>0</v>
      </c>
      <c r="P471" s="56">
        <f>'1. Site de fabrication'!$E$9</f>
        <v>0</v>
      </c>
      <c r="Q471" t="str">
        <f>IF(J471="","",VLOOKUP(J471,LookUps!$K$2:$L$32,2,FALSE))</f>
        <v/>
      </c>
    </row>
    <row r="472" spans="1:17" ht="15.75" customHeight="1">
      <c r="A472" s="45"/>
      <c r="B472" s="19" t="str">
        <f t="shared" si="14"/>
        <v/>
      </c>
      <c r="C472" s="19" t="str">
        <f t="shared" si="15"/>
        <v/>
      </c>
      <c r="D472" s="77"/>
      <c r="E472" s="77"/>
      <c r="F472" s="78"/>
      <c r="G472" s="78"/>
      <c r="H472" s="78"/>
      <c r="I472" s="78"/>
      <c r="J472" s="79"/>
      <c r="K472" s="79"/>
      <c r="L472" s="76"/>
      <c r="M472" s="55" t="str">
        <f>IF(L472="","",IF(L472=LookUps!E$2,LookUps!G$2,LookUps!G$3))</f>
        <v/>
      </c>
      <c r="N472" s="76"/>
      <c r="O472" s="19">
        <f>'1. Site de fabrication'!$E$7</f>
        <v>0</v>
      </c>
      <c r="P472" s="56">
        <f>'1. Site de fabrication'!$E$9</f>
        <v>0</v>
      </c>
      <c r="Q472" t="str">
        <f>IF(J472="","",VLOOKUP(J472,LookUps!$K$2:$L$32,2,FALSE))</f>
        <v/>
      </c>
    </row>
    <row r="473" spans="1:17" ht="15.75" customHeight="1">
      <c r="A473" s="45"/>
      <c r="B473" s="19" t="str">
        <f t="shared" si="14"/>
        <v/>
      </c>
      <c r="C473" s="19" t="str">
        <f t="shared" si="15"/>
        <v/>
      </c>
      <c r="D473" s="77"/>
      <c r="E473" s="77"/>
      <c r="F473" s="78"/>
      <c r="G473" s="78"/>
      <c r="H473" s="78"/>
      <c r="I473" s="78"/>
      <c r="J473" s="79"/>
      <c r="K473" s="79"/>
      <c r="L473" s="76"/>
      <c r="M473" s="55" t="str">
        <f>IF(L473="","",IF(L473=LookUps!E$2,LookUps!G$2,LookUps!G$3))</f>
        <v/>
      </c>
      <c r="N473" s="76"/>
      <c r="O473" s="19">
        <f>'1. Site de fabrication'!$E$7</f>
        <v>0</v>
      </c>
      <c r="P473" s="56">
        <f>'1. Site de fabrication'!$E$9</f>
        <v>0</v>
      </c>
      <c r="Q473" t="str">
        <f>IF(J473="","",VLOOKUP(J473,LookUps!$K$2:$L$32,2,FALSE))</f>
        <v/>
      </c>
    </row>
    <row r="474" spans="1:17" ht="15.75" customHeight="1">
      <c r="A474" s="45"/>
      <c r="B474" s="19" t="str">
        <f t="shared" si="14"/>
        <v/>
      </c>
      <c r="C474" s="19" t="str">
        <f t="shared" si="15"/>
        <v/>
      </c>
      <c r="D474" s="77"/>
      <c r="E474" s="77"/>
      <c r="F474" s="78"/>
      <c r="G474" s="78"/>
      <c r="H474" s="78"/>
      <c r="I474" s="78"/>
      <c r="J474" s="79"/>
      <c r="K474" s="79"/>
      <c r="L474" s="76"/>
      <c r="M474" s="55" t="str">
        <f>IF(L474="","",IF(L474=LookUps!E$2,LookUps!G$2,LookUps!G$3))</f>
        <v/>
      </c>
      <c r="N474" s="76"/>
      <c r="O474" s="19">
        <f>'1. Site de fabrication'!$E$7</f>
        <v>0</v>
      </c>
      <c r="P474" s="56">
        <f>'1. Site de fabrication'!$E$9</f>
        <v>0</v>
      </c>
      <c r="Q474" t="str">
        <f>IF(J474="","",VLOOKUP(J474,LookUps!$K$2:$L$32,2,FALSE))</f>
        <v/>
      </c>
    </row>
    <row r="475" spans="1:17" ht="15.75" customHeight="1">
      <c r="A475" s="45"/>
      <c r="B475" s="19" t="str">
        <f t="shared" si="14"/>
        <v/>
      </c>
      <c r="C475" s="19" t="str">
        <f t="shared" si="15"/>
        <v/>
      </c>
      <c r="D475" s="77"/>
      <c r="E475" s="77"/>
      <c r="F475" s="78"/>
      <c r="G475" s="78"/>
      <c r="H475" s="78"/>
      <c r="I475" s="78"/>
      <c r="J475" s="79"/>
      <c r="K475" s="79"/>
      <c r="L475" s="76"/>
      <c r="M475" s="55" t="str">
        <f>IF(L475="","",IF(L475=LookUps!E$2,LookUps!G$2,LookUps!G$3))</f>
        <v/>
      </c>
      <c r="N475" s="76"/>
      <c r="O475" s="19">
        <f>'1. Site de fabrication'!$E$7</f>
        <v>0</v>
      </c>
      <c r="P475" s="56">
        <f>'1. Site de fabrication'!$E$9</f>
        <v>0</v>
      </c>
      <c r="Q475" t="str">
        <f>IF(J475="","",VLOOKUP(J475,LookUps!$K$2:$L$32,2,FALSE))</f>
        <v/>
      </c>
    </row>
    <row r="476" spans="1:17" ht="15.75" customHeight="1">
      <c r="A476" s="45"/>
      <c r="B476" s="19" t="str">
        <f t="shared" si="14"/>
        <v/>
      </c>
      <c r="C476" s="19" t="str">
        <f t="shared" si="15"/>
        <v/>
      </c>
      <c r="D476" s="77"/>
      <c r="E476" s="77"/>
      <c r="F476" s="78"/>
      <c r="G476" s="78"/>
      <c r="H476" s="78"/>
      <c r="I476" s="78"/>
      <c r="J476" s="79"/>
      <c r="K476" s="79"/>
      <c r="L476" s="76"/>
      <c r="M476" s="55" t="str">
        <f>IF(L476="","",IF(L476=LookUps!E$2,LookUps!G$2,LookUps!G$3))</f>
        <v/>
      </c>
      <c r="N476" s="76"/>
      <c r="O476" s="19">
        <f>'1. Site de fabrication'!$E$7</f>
        <v>0</v>
      </c>
      <c r="P476" s="56">
        <f>'1. Site de fabrication'!$E$9</f>
        <v>0</v>
      </c>
      <c r="Q476" t="str">
        <f>IF(J476="","",VLOOKUP(J476,LookUps!$K$2:$L$32,2,FALSE))</f>
        <v/>
      </c>
    </row>
    <row r="477" spans="1:17" ht="15.75" customHeight="1">
      <c r="A477" s="45"/>
      <c r="B477" s="19" t="str">
        <f t="shared" si="14"/>
        <v/>
      </c>
      <c r="C477" s="19" t="str">
        <f t="shared" si="15"/>
        <v/>
      </c>
      <c r="D477" s="77"/>
      <c r="E477" s="77"/>
      <c r="F477" s="78"/>
      <c r="G477" s="78"/>
      <c r="H477" s="78"/>
      <c r="I477" s="78"/>
      <c r="J477" s="79"/>
      <c r="K477" s="79"/>
      <c r="L477" s="76"/>
      <c r="M477" s="55" t="str">
        <f>IF(L477="","",IF(L477=LookUps!E$2,LookUps!G$2,LookUps!G$3))</f>
        <v/>
      </c>
      <c r="N477" s="76"/>
      <c r="O477" s="19">
        <f>'1. Site de fabrication'!$E$7</f>
        <v>0</v>
      </c>
      <c r="P477" s="56">
        <f>'1. Site de fabrication'!$E$9</f>
        <v>0</v>
      </c>
      <c r="Q477" t="str">
        <f>IF(J477="","",VLOOKUP(J477,LookUps!$K$2:$L$32,2,FALSE))</f>
        <v/>
      </c>
    </row>
    <row r="478" spans="1:17" ht="15.75" customHeight="1">
      <c r="A478" s="45"/>
      <c r="B478" s="19" t="str">
        <f t="shared" si="14"/>
        <v/>
      </c>
      <c r="C478" s="19" t="str">
        <f t="shared" si="15"/>
        <v/>
      </c>
      <c r="D478" s="77"/>
      <c r="E478" s="77"/>
      <c r="F478" s="78"/>
      <c r="G478" s="78"/>
      <c r="H478" s="78"/>
      <c r="I478" s="78"/>
      <c r="J478" s="79"/>
      <c r="K478" s="79"/>
      <c r="L478" s="76"/>
      <c r="M478" s="55" t="str">
        <f>IF(L478="","",IF(L478=LookUps!E$2,LookUps!G$2,LookUps!G$3))</f>
        <v/>
      </c>
      <c r="N478" s="76"/>
      <c r="O478" s="19">
        <f>'1. Site de fabrication'!$E$7</f>
        <v>0</v>
      </c>
      <c r="P478" s="56">
        <f>'1. Site de fabrication'!$E$9</f>
        <v>0</v>
      </c>
      <c r="Q478" t="str">
        <f>IF(J478="","",VLOOKUP(J478,LookUps!$K$2:$L$32,2,FALSE))</f>
        <v/>
      </c>
    </row>
    <row r="479" spans="1:17" ht="15.75" customHeight="1">
      <c r="A479" s="45"/>
      <c r="B479" s="19" t="str">
        <f t="shared" si="14"/>
        <v/>
      </c>
      <c r="C479" s="19" t="str">
        <f t="shared" si="15"/>
        <v/>
      </c>
      <c r="D479" s="77"/>
      <c r="E479" s="77"/>
      <c r="F479" s="78"/>
      <c r="G479" s="78"/>
      <c r="H479" s="78"/>
      <c r="I479" s="78"/>
      <c r="J479" s="79"/>
      <c r="K479" s="79"/>
      <c r="L479" s="76"/>
      <c r="M479" s="55" t="str">
        <f>IF(L479="","",IF(L479=LookUps!E$2,LookUps!G$2,LookUps!G$3))</f>
        <v/>
      </c>
      <c r="N479" s="76"/>
      <c r="O479" s="19">
        <f>'1. Site de fabrication'!$E$7</f>
        <v>0</v>
      </c>
      <c r="P479" s="56">
        <f>'1. Site de fabrication'!$E$9</f>
        <v>0</v>
      </c>
      <c r="Q479" t="str">
        <f>IF(J479="","",VLOOKUP(J479,LookUps!$K$2:$L$32,2,FALSE))</f>
        <v/>
      </c>
    </row>
    <row r="480" spans="1:17" ht="15.75" customHeight="1">
      <c r="A480" s="45"/>
      <c r="B480" s="19" t="str">
        <f t="shared" si="14"/>
        <v/>
      </c>
      <c r="C480" s="19" t="str">
        <f t="shared" si="15"/>
        <v/>
      </c>
      <c r="D480" s="77"/>
      <c r="E480" s="77"/>
      <c r="F480" s="78"/>
      <c r="G480" s="78"/>
      <c r="H480" s="78"/>
      <c r="I480" s="78"/>
      <c r="J480" s="79"/>
      <c r="K480" s="79"/>
      <c r="L480" s="76"/>
      <c r="M480" s="55" t="str">
        <f>IF(L480="","",IF(L480=LookUps!E$2,LookUps!G$2,LookUps!G$3))</f>
        <v/>
      </c>
      <c r="N480" s="76"/>
      <c r="O480" s="19">
        <f>'1. Site de fabrication'!$E$7</f>
        <v>0</v>
      </c>
      <c r="P480" s="56">
        <f>'1. Site de fabrication'!$E$9</f>
        <v>0</v>
      </c>
      <c r="Q480" t="str">
        <f>IF(J480="","",VLOOKUP(J480,LookUps!$K$2:$L$32,2,FALSE))</f>
        <v/>
      </c>
    </row>
    <row r="481" spans="1:17" ht="15.75" customHeight="1">
      <c r="A481" s="45"/>
      <c r="B481" s="19" t="str">
        <f t="shared" si="14"/>
        <v/>
      </c>
      <c r="C481" s="19" t="str">
        <f t="shared" si="15"/>
        <v/>
      </c>
      <c r="D481" s="77"/>
      <c r="E481" s="77"/>
      <c r="F481" s="78"/>
      <c r="G481" s="78"/>
      <c r="H481" s="78"/>
      <c r="I481" s="78"/>
      <c r="J481" s="79"/>
      <c r="K481" s="79"/>
      <c r="L481" s="76"/>
      <c r="M481" s="55" t="str">
        <f>IF(L481="","",IF(L481=LookUps!E$2,LookUps!G$2,LookUps!G$3))</f>
        <v/>
      </c>
      <c r="N481" s="76"/>
      <c r="O481" s="19">
        <f>'1. Site de fabrication'!$E$7</f>
        <v>0</v>
      </c>
      <c r="P481" s="56">
        <f>'1. Site de fabrication'!$E$9</f>
        <v>0</v>
      </c>
      <c r="Q481" t="str">
        <f>IF(J481="","",VLOOKUP(J481,LookUps!$K$2:$L$32,2,FALSE))</f>
        <v/>
      </c>
    </row>
    <row r="482" spans="1:17" ht="15.75" customHeight="1">
      <c r="A482" s="45"/>
      <c r="B482" s="19" t="str">
        <f t="shared" si="14"/>
        <v/>
      </c>
      <c r="C482" s="19" t="str">
        <f t="shared" si="15"/>
        <v/>
      </c>
      <c r="D482" s="77"/>
      <c r="E482" s="77"/>
      <c r="F482" s="78"/>
      <c r="G482" s="78"/>
      <c r="H482" s="78"/>
      <c r="I482" s="78"/>
      <c r="J482" s="79"/>
      <c r="K482" s="79"/>
      <c r="L482" s="76"/>
      <c r="M482" s="55" t="str">
        <f>IF(L482="","",IF(L482=LookUps!E$2,LookUps!G$2,LookUps!G$3))</f>
        <v/>
      </c>
      <c r="N482" s="76"/>
      <c r="O482" s="19">
        <f>'1. Site de fabrication'!$E$7</f>
        <v>0</v>
      </c>
      <c r="P482" s="56">
        <f>'1. Site de fabrication'!$E$9</f>
        <v>0</v>
      </c>
      <c r="Q482" t="str">
        <f>IF(J482="","",VLOOKUP(J482,LookUps!$K$2:$L$32,2,FALSE))</f>
        <v/>
      </c>
    </row>
    <row r="483" spans="1:17" ht="15.75" customHeight="1">
      <c r="A483" s="45"/>
      <c r="B483" s="19" t="str">
        <f t="shared" si="14"/>
        <v/>
      </c>
      <c r="C483" s="19" t="str">
        <f t="shared" si="15"/>
        <v/>
      </c>
      <c r="D483" s="77"/>
      <c r="E483" s="77"/>
      <c r="F483" s="78"/>
      <c r="G483" s="78"/>
      <c r="H483" s="78"/>
      <c r="I483" s="78"/>
      <c r="J483" s="79"/>
      <c r="K483" s="79"/>
      <c r="L483" s="76"/>
      <c r="M483" s="55" t="str">
        <f>IF(L483="","",IF(L483=LookUps!E$2,LookUps!G$2,LookUps!G$3))</f>
        <v/>
      </c>
      <c r="N483" s="76"/>
      <c r="O483" s="19">
        <f>'1. Site de fabrication'!$E$7</f>
        <v>0</v>
      </c>
      <c r="P483" s="56">
        <f>'1. Site de fabrication'!$E$9</f>
        <v>0</v>
      </c>
      <c r="Q483" t="str">
        <f>IF(J483="","",VLOOKUP(J483,LookUps!$K$2:$L$32,2,FALSE))</f>
        <v/>
      </c>
    </row>
    <row r="484" spans="1:17" ht="15.75" customHeight="1">
      <c r="A484" s="45"/>
      <c r="B484" s="19" t="str">
        <f t="shared" si="14"/>
        <v/>
      </c>
      <c r="C484" s="19" t="str">
        <f t="shared" si="15"/>
        <v/>
      </c>
      <c r="D484" s="77"/>
      <c r="E484" s="77"/>
      <c r="F484" s="78"/>
      <c r="G484" s="78"/>
      <c r="H484" s="78"/>
      <c r="I484" s="78"/>
      <c r="J484" s="79"/>
      <c r="K484" s="79"/>
      <c r="L484" s="76"/>
      <c r="M484" s="55" t="str">
        <f>IF(L484="","",IF(L484=LookUps!E$2,LookUps!G$2,LookUps!G$3))</f>
        <v/>
      </c>
      <c r="N484" s="76"/>
      <c r="O484" s="19">
        <f>'1. Site de fabrication'!$E$7</f>
        <v>0</v>
      </c>
      <c r="P484" s="56">
        <f>'1. Site de fabrication'!$E$9</f>
        <v>0</v>
      </c>
      <c r="Q484" t="str">
        <f>IF(J484="","",VLOOKUP(J484,LookUps!$K$2:$L$32,2,FALSE))</f>
        <v/>
      </c>
    </row>
    <row r="485" spans="1:17" ht="15.75" customHeight="1">
      <c r="A485" s="45"/>
      <c r="B485" s="19" t="str">
        <f t="shared" si="14"/>
        <v/>
      </c>
      <c r="C485" s="19" t="str">
        <f t="shared" si="15"/>
        <v/>
      </c>
      <c r="D485" s="77"/>
      <c r="E485" s="77"/>
      <c r="F485" s="78"/>
      <c r="G485" s="78"/>
      <c r="H485" s="78"/>
      <c r="I485" s="78"/>
      <c r="J485" s="79"/>
      <c r="K485" s="79"/>
      <c r="L485" s="76"/>
      <c r="M485" s="55" t="str">
        <f>IF(L485="","",IF(L485=LookUps!E$2,LookUps!G$2,LookUps!G$3))</f>
        <v/>
      </c>
      <c r="N485" s="76"/>
      <c r="O485" s="19">
        <f>'1. Site de fabrication'!$E$7</f>
        <v>0</v>
      </c>
      <c r="P485" s="56">
        <f>'1. Site de fabrication'!$E$9</f>
        <v>0</v>
      </c>
      <c r="Q485" t="str">
        <f>IF(J485="","",VLOOKUP(J485,LookUps!$K$2:$L$32,2,FALSE))</f>
        <v/>
      </c>
    </row>
    <row r="486" spans="1:17" ht="15.75" customHeight="1">
      <c r="A486" s="45"/>
      <c r="B486" s="19" t="str">
        <f t="shared" si="14"/>
        <v/>
      </c>
      <c r="C486" s="19" t="str">
        <f t="shared" si="15"/>
        <v/>
      </c>
      <c r="D486" s="77"/>
      <c r="E486" s="77"/>
      <c r="F486" s="78"/>
      <c r="G486" s="78"/>
      <c r="H486" s="78"/>
      <c r="I486" s="78"/>
      <c r="J486" s="79"/>
      <c r="K486" s="79"/>
      <c r="L486" s="76"/>
      <c r="M486" s="55" t="str">
        <f>IF(L486="","",IF(L486=LookUps!E$2,LookUps!G$2,LookUps!G$3))</f>
        <v/>
      </c>
      <c r="N486" s="76"/>
      <c r="O486" s="19">
        <f>'1. Site de fabrication'!$E$7</f>
        <v>0</v>
      </c>
      <c r="P486" s="56">
        <f>'1. Site de fabrication'!$E$9</f>
        <v>0</v>
      </c>
      <c r="Q486" t="str">
        <f>IF(J486="","",VLOOKUP(J486,LookUps!$K$2:$L$32,2,FALSE))</f>
        <v/>
      </c>
    </row>
    <row r="487" spans="1:17" ht="15.75" customHeight="1">
      <c r="A487" s="45"/>
      <c r="B487" s="19" t="str">
        <f t="shared" si="14"/>
        <v/>
      </c>
      <c r="C487" s="19" t="str">
        <f t="shared" si="15"/>
        <v/>
      </c>
      <c r="D487" s="77"/>
      <c r="E487" s="77"/>
      <c r="F487" s="78"/>
      <c r="G487" s="78"/>
      <c r="H487" s="78"/>
      <c r="I487" s="78"/>
      <c r="J487" s="79"/>
      <c r="K487" s="79"/>
      <c r="L487" s="76"/>
      <c r="M487" s="55" t="str">
        <f>IF(L487="","",IF(L487=LookUps!E$2,LookUps!G$2,LookUps!G$3))</f>
        <v/>
      </c>
      <c r="N487" s="76"/>
      <c r="O487" s="19">
        <f>'1. Site de fabrication'!$E$7</f>
        <v>0</v>
      </c>
      <c r="P487" s="56">
        <f>'1. Site de fabrication'!$E$9</f>
        <v>0</v>
      </c>
      <c r="Q487" t="str">
        <f>IF(J487="","",VLOOKUP(J487,LookUps!$K$2:$L$32,2,FALSE))</f>
        <v/>
      </c>
    </row>
    <row r="488" spans="1:17" ht="15.75" customHeight="1">
      <c r="A488" s="45"/>
      <c r="B488" s="19" t="str">
        <f t="shared" si="14"/>
        <v/>
      </c>
      <c r="C488" s="19" t="str">
        <f t="shared" si="15"/>
        <v/>
      </c>
      <c r="D488" s="77"/>
      <c r="E488" s="77"/>
      <c r="F488" s="78"/>
      <c r="G488" s="78"/>
      <c r="H488" s="78"/>
      <c r="I488" s="78"/>
      <c r="J488" s="79"/>
      <c r="K488" s="79"/>
      <c r="L488" s="76"/>
      <c r="M488" s="55" t="str">
        <f>IF(L488="","",IF(L488=LookUps!E$2,LookUps!G$2,LookUps!G$3))</f>
        <v/>
      </c>
      <c r="N488" s="76"/>
      <c r="O488" s="19">
        <f>'1. Site de fabrication'!$E$7</f>
        <v>0</v>
      </c>
      <c r="P488" s="56">
        <f>'1. Site de fabrication'!$E$9</f>
        <v>0</v>
      </c>
      <c r="Q488" t="str">
        <f>IF(J488="","",VLOOKUP(J488,LookUps!$K$2:$L$32,2,FALSE))</f>
        <v/>
      </c>
    </row>
    <row r="489" spans="1:17" ht="15.75" customHeight="1">
      <c r="A489" s="45"/>
      <c r="B489" s="19" t="str">
        <f t="shared" si="14"/>
        <v/>
      </c>
      <c r="C489" s="19" t="str">
        <f t="shared" si="15"/>
        <v/>
      </c>
      <c r="D489" s="77"/>
      <c r="E489" s="77"/>
      <c r="F489" s="78"/>
      <c r="G489" s="78"/>
      <c r="H489" s="78"/>
      <c r="I489" s="78"/>
      <c r="J489" s="79"/>
      <c r="K489" s="79"/>
      <c r="L489" s="76"/>
      <c r="M489" s="55" t="str">
        <f>IF(L489="","",IF(L489=LookUps!E$2,LookUps!G$2,LookUps!G$3))</f>
        <v/>
      </c>
      <c r="N489" s="76"/>
      <c r="O489" s="19">
        <f>'1. Site de fabrication'!$E$7</f>
        <v>0</v>
      </c>
      <c r="P489" s="56">
        <f>'1. Site de fabrication'!$E$9</f>
        <v>0</v>
      </c>
      <c r="Q489" t="str">
        <f>IF(J489="","",VLOOKUP(J489,LookUps!$K$2:$L$32,2,FALSE))</f>
        <v/>
      </c>
    </row>
    <row r="490" spans="1:17" ht="15.75" customHeight="1">
      <c r="A490" s="45"/>
      <c r="B490" s="19" t="str">
        <f t="shared" si="14"/>
        <v/>
      </c>
      <c r="C490" s="19" t="str">
        <f t="shared" si="15"/>
        <v/>
      </c>
      <c r="D490" s="77"/>
      <c r="E490" s="77"/>
      <c r="F490" s="78"/>
      <c r="G490" s="78"/>
      <c r="H490" s="78"/>
      <c r="I490" s="78"/>
      <c r="J490" s="79"/>
      <c r="K490" s="79"/>
      <c r="L490" s="76"/>
      <c r="M490" s="55" t="str">
        <f>IF(L490="","",IF(L490=LookUps!E$2,LookUps!G$2,LookUps!G$3))</f>
        <v/>
      </c>
      <c r="N490" s="76"/>
      <c r="O490" s="19">
        <f>'1. Site de fabrication'!$E$7</f>
        <v>0</v>
      </c>
      <c r="P490" s="56">
        <f>'1. Site de fabrication'!$E$9</f>
        <v>0</v>
      </c>
      <c r="Q490" t="str">
        <f>IF(J490="","",VLOOKUP(J490,LookUps!$K$2:$L$32,2,FALSE))</f>
        <v/>
      </c>
    </row>
    <row r="491" spans="1:17" ht="15.75" customHeight="1">
      <c r="A491" s="45"/>
      <c r="B491" s="19" t="str">
        <f t="shared" si="14"/>
        <v/>
      </c>
      <c r="C491" s="19" t="str">
        <f t="shared" si="15"/>
        <v/>
      </c>
      <c r="D491" s="77"/>
      <c r="E491" s="77"/>
      <c r="F491" s="78"/>
      <c r="G491" s="78"/>
      <c r="H491" s="78"/>
      <c r="I491" s="78"/>
      <c r="J491" s="79"/>
      <c r="K491" s="79"/>
      <c r="L491" s="76"/>
      <c r="M491" s="55" t="str">
        <f>IF(L491="","",IF(L491=LookUps!E$2,LookUps!G$2,LookUps!G$3))</f>
        <v/>
      </c>
      <c r="N491" s="76"/>
      <c r="O491" s="19">
        <f>'1. Site de fabrication'!$E$7</f>
        <v>0</v>
      </c>
      <c r="P491" s="56">
        <f>'1. Site de fabrication'!$E$9</f>
        <v>0</v>
      </c>
      <c r="Q491" t="str">
        <f>IF(J491="","",VLOOKUP(J491,LookUps!$K$2:$L$32,2,FALSE))</f>
        <v/>
      </c>
    </row>
    <row r="492" spans="1:17" ht="15.75" customHeight="1">
      <c r="A492" s="45"/>
      <c r="B492" s="19" t="str">
        <f t="shared" si="14"/>
        <v/>
      </c>
      <c r="C492" s="19" t="str">
        <f t="shared" si="15"/>
        <v/>
      </c>
      <c r="D492" s="77"/>
      <c r="E492" s="77"/>
      <c r="F492" s="78"/>
      <c r="G492" s="78"/>
      <c r="H492" s="78"/>
      <c r="I492" s="78"/>
      <c r="J492" s="79"/>
      <c r="K492" s="79"/>
      <c r="L492" s="76"/>
      <c r="M492" s="55" t="str">
        <f>IF(L492="","",IF(L492=LookUps!E$2,LookUps!G$2,LookUps!G$3))</f>
        <v/>
      </c>
      <c r="N492" s="76"/>
      <c r="O492" s="19">
        <f>'1. Site de fabrication'!$E$7</f>
        <v>0</v>
      </c>
      <c r="P492" s="56">
        <f>'1. Site de fabrication'!$E$9</f>
        <v>0</v>
      </c>
      <c r="Q492" t="str">
        <f>IF(J492="","",VLOOKUP(J492,LookUps!$K$2:$L$32,2,FALSE))</f>
        <v/>
      </c>
    </row>
    <row r="493" spans="1:17" ht="15.75" customHeight="1">
      <c r="A493" s="45"/>
      <c r="B493" s="19" t="str">
        <f t="shared" si="14"/>
        <v/>
      </c>
      <c r="C493" s="19" t="str">
        <f t="shared" si="15"/>
        <v/>
      </c>
      <c r="D493" s="77"/>
      <c r="E493" s="77"/>
      <c r="F493" s="78"/>
      <c r="G493" s="78"/>
      <c r="H493" s="78"/>
      <c r="I493" s="78"/>
      <c r="J493" s="79"/>
      <c r="K493" s="79"/>
      <c r="L493" s="76"/>
      <c r="M493" s="55" t="str">
        <f>IF(L493="","",IF(L493=LookUps!E$2,LookUps!G$2,LookUps!G$3))</f>
        <v/>
      </c>
      <c r="N493" s="76"/>
      <c r="O493" s="19">
        <f>'1. Site de fabrication'!$E$7</f>
        <v>0</v>
      </c>
      <c r="P493" s="56">
        <f>'1. Site de fabrication'!$E$9</f>
        <v>0</v>
      </c>
      <c r="Q493" t="str">
        <f>IF(J493="","",VLOOKUP(J493,LookUps!$K$2:$L$32,2,FALSE))</f>
        <v/>
      </c>
    </row>
    <row r="494" spans="1:17" ht="15.75" customHeight="1">
      <c r="A494" s="45"/>
      <c r="B494" s="19" t="str">
        <f t="shared" si="14"/>
        <v/>
      </c>
      <c r="C494" s="19" t="str">
        <f t="shared" si="15"/>
        <v/>
      </c>
      <c r="D494" s="77"/>
      <c r="E494" s="77"/>
      <c r="F494" s="78"/>
      <c r="G494" s="78"/>
      <c r="H494" s="78"/>
      <c r="I494" s="78"/>
      <c r="J494" s="79"/>
      <c r="K494" s="79"/>
      <c r="L494" s="76"/>
      <c r="M494" s="55" t="str">
        <f>IF(L494="","",IF(L494=LookUps!E$2,LookUps!G$2,LookUps!G$3))</f>
        <v/>
      </c>
      <c r="N494" s="76"/>
      <c r="O494" s="19">
        <f>'1. Site de fabrication'!$E$7</f>
        <v>0</v>
      </c>
      <c r="P494" s="56">
        <f>'1. Site de fabrication'!$E$9</f>
        <v>0</v>
      </c>
      <c r="Q494" t="str">
        <f>IF(J494="","",VLOOKUP(J494,LookUps!$K$2:$L$32,2,FALSE))</f>
        <v/>
      </c>
    </row>
    <row r="495" spans="1:17" ht="15.75" customHeight="1">
      <c r="A495" s="45"/>
      <c r="B495" s="19" t="str">
        <f t="shared" si="14"/>
        <v/>
      </c>
      <c r="C495" s="19" t="str">
        <f t="shared" si="15"/>
        <v/>
      </c>
      <c r="D495" s="77"/>
      <c r="E495" s="77"/>
      <c r="F495" s="78"/>
      <c r="G495" s="78"/>
      <c r="H495" s="78"/>
      <c r="I495" s="78"/>
      <c r="J495" s="79"/>
      <c r="K495" s="79"/>
      <c r="L495" s="76"/>
      <c r="M495" s="55" t="str">
        <f>IF(L495="","",IF(L495=LookUps!E$2,LookUps!G$2,LookUps!G$3))</f>
        <v/>
      </c>
      <c r="N495" s="76"/>
      <c r="O495" s="19">
        <f>'1. Site de fabrication'!$E$7</f>
        <v>0</v>
      </c>
      <c r="P495" s="56">
        <f>'1. Site de fabrication'!$E$9</f>
        <v>0</v>
      </c>
      <c r="Q495" t="str">
        <f>IF(J495="","",VLOOKUP(J495,LookUps!$K$2:$L$32,2,FALSE))</f>
        <v/>
      </c>
    </row>
    <row r="496" spans="1:17" ht="15.75" customHeight="1">
      <c r="A496" s="45"/>
      <c r="B496" s="19" t="str">
        <f t="shared" si="14"/>
        <v/>
      </c>
      <c r="C496" s="19" t="str">
        <f t="shared" si="15"/>
        <v/>
      </c>
      <c r="D496" s="77"/>
      <c r="E496" s="77"/>
      <c r="F496" s="78"/>
      <c r="G496" s="78"/>
      <c r="H496" s="78"/>
      <c r="I496" s="78"/>
      <c r="J496" s="79"/>
      <c r="K496" s="79"/>
      <c r="L496" s="76"/>
      <c r="M496" s="55" t="str">
        <f>IF(L496="","",IF(L496=LookUps!E$2,LookUps!G$2,LookUps!G$3))</f>
        <v/>
      </c>
      <c r="N496" s="76"/>
      <c r="O496" s="19">
        <f>'1. Site de fabrication'!$E$7</f>
        <v>0</v>
      </c>
      <c r="P496" s="56">
        <f>'1. Site de fabrication'!$E$9</f>
        <v>0</v>
      </c>
      <c r="Q496" t="str">
        <f>IF(J496="","",VLOOKUP(J496,LookUps!$K$2:$L$32,2,FALSE))</f>
        <v/>
      </c>
    </row>
    <row r="497" spans="1:17" ht="15.75" customHeight="1">
      <c r="A497" s="45"/>
      <c r="B497" s="19" t="str">
        <f t="shared" si="14"/>
        <v/>
      </c>
      <c r="C497" s="19" t="str">
        <f t="shared" si="15"/>
        <v/>
      </c>
      <c r="D497" s="77"/>
      <c r="E497" s="77"/>
      <c r="F497" s="78"/>
      <c r="G497" s="78"/>
      <c r="H497" s="78"/>
      <c r="I497" s="78"/>
      <c r="J497" s="79"/>
      <c r="K497" s="79"/>
      <c r="L497" s="76"/>
      <c r="M497" s="55" t="str">
        <f>IF(L497="","",IF(L497=LookUps!E$2,LookUps!G$2,LookUps!G$3))</f>
        <v/>
      </c>
      <c r="N497" s="76"/>
      <c r="O497" s="19">
        <f>'1. Site de fabrication'!$E$7</f>
        <v>0</v>
      </c>
      <c r="P497" s="56">
        <f>'1. Site de fabrication'!$E$9</f>
        <v>0</v>
      </c>
      <c r="Q497" t="str">
        <f>IF(J497="","",VLOOKUP(J497,LookUps!$K$2:$L$32,2,FALSE))</f>
        <v/>
      </c>
    </row>
    <row r="498" spans="1:17" ht="15.75" customHeight="1">
      <c r="A498" s="45"/>
      <c r="B498" s="19" t="str">
        <f t="shared" si="14"/>
        <v/>
      </c>
      <c r="C498" s="19" t="str">
        <f t="shared" si="15"/>
        <v/>
      </c>
      <c r="D498" s="77"/>
      <c r="E498" s="77"/>
      <c r="F498" s="78"/>
      <c r="G498" s="78"/>
      <c r="H498" s="78"/>
      <c r="I498" s="78"/>
      <c r="J498" s="79"/>
      <c r="K498" s="79"/>
      <c r="L498" s="76"/>
      <c r="M498" s="55" t="str">
        <f>IF(L498="","",IF(L498=LookUps!E$2,LookUps!G$2,LookUps!G$3))</f>
        <v/>
      </c>
      <c r="N498" s="76"/>
      <c r="O498" s="19">
        <f>'1. Site de fabrication'!$E$7</f>
        <v>0</v>
      </c>
      <c r="P498" s="56">
        <f>'1. Site de fabrication'!$E$9</f>
        <v>0</v>
      </c>
      <c r="Q498" t="str">
        <f>IF(J498="","",VLOOKUP(J498,LookUps!$K$2:$L$32,2,FALSE))</f>
        <v/>
      </c>
    </row>
    <row r="499" spans="1:17" ht="15.75" customHeight="1">
      <c r="A499" s="45"/>
      <c r="B499" s="19" t="str">
        <f t="shared" si="14"/>
        <v/>
      </c>
      <c r="C499" s="19" t="str">
        <f t="shared" si="15"/>
        <v/>
      </c>
      <c r="D499" s="77"/>
      <c r="E499" s="77"/>
      <c r="F499" s="78"/>
      <c r="G499" s="78"/>
      <c r="H499" s="78"/>
      <c r="I499" s="78"/>
      <c r="J499" s="79"/>
      <c r="K499" s="79"/>
      <c r="L499" s="76"/>
      <c r="M499" s="55" t="str">
        <f>IF(L499="","",IF(L499=LookUps!E$2,LookUps!G$2,LookUps!G$3))</f>
        <v/>
      </c>
      <c r="N499" s="76"/>
      <c r="O499" s="19">
        <f>'1. Site de fabrication'!$E$7</f>
        <v>0</v>
      </c>
      <c r="P499" s="56">
        <f>'1. Site de fabrication'!$E$9</f>
        <v>0</v>
      </c>
      <c r="Q499" t="str">
        <f>IF(J499="","",VLOOKUP(J499,LookUps!$K$2:$L$32,2,FALSE))</f>
        <v/>
      </c>
    </row>
    <row r="500" spans="1:17" ht="15.75" customHeight="1">
      <c r="A500" s="45"/>
      <c r="B500" s="19" t="str">
        <f t="shared" si="14"/>
        <v/>
      </c>
      <c r="C500" s="19" t="str">
        <f t="shared" si="15"/>
        <v/>
      </c>
      <c r="D500" s="77"/>
      <c r="E500" s="77"/>
      <c r="F500" s="78"/>
      <c r="G500" s="78"/>
      <c r="H500" s="78"/>
      <c r="I500" s="78"/>
      <c r="J500" s="79"/>
      <c r="K500" s="79"/>
      <c r="L500" s="76"/>
      <c r="M500" s="55" t="str">
        <f>IF(L500="","",IF(L500=LookUps!E$2,LookUps!G$2,LookUps!G$3))</f>
        <v/>
      </c>
      <c r="N500" s="76"/>
      <c r="O500" s="19">
        <f>'1. Site de fabrication'!$E$7</f>
        <v>0</v>
      </c>
      <c r="P500" s="56">
        <f>'1. Site de fabrication'!$E$9</f>
        <v>0</v>
      </c>
      <c r="Q500" t="str">
        <f>IF(J500="","",VLOOKUP(J500,LookUps!$K$2:$L$32,2,FALSE))</f>
        <v/>
      </c>
    </row>
    <row r="501" spans="1:17" ht="15.75" customHeight="1">
      <c r="A501" s="45"/>
      <c r="B501" s="19" t="str">
        <f t="shared" si="14"/>
        <v/>
      </c>
      <c r="C501" s="19" t="str">
        <f t="shared" si="15"/>
        <v/>
      </c>
      <c r="D501" s="77"/>
      <c r="E501" s="77"/>
      <c r="F501" s="78"/>
      <c r="G501" s="78"/>
      <c r="H501" s="78"/>
      <c r="I501" s="78"/>
      <c r="J501" s="79"/>
      <c r="K501" s="79"/>
      <c r="L501" s="76"/>
      <c r="M501" s="55" t="str">
        <f>IF(L501="","",IF(L501=LookUps!E$2,LookUps!G$2,LookUps!G$3))</f>
        <v/>
      </c>
      <c r="N501" s="76"/>
      <c r="O501" s="19">
        <f>'1. Site de fabrication'!$E$7</f>
        <v>0</v>
      </c>
      <c r="P501" s="56">
        <f>'1. Site de fabrication'!$E$9</f>
        <v>0</v>
      </c>
      <c r="Q501" t="str">
        <f>IF(J501="","",VLOOKUP(J501,LookUps!$K$2:$L$32,2,FALSE))</f>
        <v/>
      </c>
    </row>
    <row r="502" spans="1:17" ht="15.75" customHeight="1">
      <c r="A502" s="45"/>
      <c r="B502" s="19" t="str">
        <f t="shared" si="14"/>
        <v/>
      </c>
      <c r="C502" s="19" t="str">
        <f t="shared" si="15"/>
        <v/>
      </c>
      <c r="D502" s="77"/>
      <c r="E502" s="77"/>
      <c r="F502" s="78"/>
      <c r="G502" s="78"/>
      <c r="H502" s="78"/>
      <c r="I502" s="78"/>
      <c r="J502" s="79"/>
      <c r="K502" s="79"/>
      <c r="L502" s="76"/>
      <c r="M502" s="55" t="str">
        <f>IF(L502="","",IF(L502=LookUps!E$2,LookUps!G$2,LookUps!G$3))</f>
        <v/>
      </c>
      <c r="N502" s="76"/>
      <c r="O502" s="19">
        <f>'1. Site de fabrication'!$E$7</f>
        <v>0</v>
      </c>
      <c r="P502" s="56">
        <f>'1. Site de fabrication'!$E$9</f>
        <v>0</v>
      </c>
      <c r="Q502" t="str">
        <f>IF(J502="","",VLOOKUP(J502,LookUps!$K$2:$L$32,2,FALSE))</f>
        <v/>
      </c>
    </row>
    <row r="503" spans="1:17" ht="15.75" customHeight="1">
      <c r="A503" s="45"/>
      <c r="B503" s="19" t="str">
        <f t="shared" si="14"/>
        <v/>
      </c>
      <c r="C503" s="19" t="str">
        <f t="shared" si="15"/>
        <v/>
      </c>
      <c r="D503" s="77"/>
      <c r="E503" s="77"/>
      <c r="F503" s="78"/>
      <c r="G503" s="78"/>
      <c r="H503" s="78"/>
      <c r="I503" s="78"/>
      <c r="J503" s="79"/>
      <c r="K503" s="79"/>
      <c r="L503" s="76"/>
      <c r="M503" s="55" t="str">
        <f>IF(L503="","",IF(L503=LookUps!E$2,LookUps!G$2,LookUps!G$3))</f>
        <v/>
      </c>
      <c r="N503" s="76"/>
      <c r="O503" s="19">
        <f>'1. Site de fabrication'!$E$7</f>
        <v>0</v>
      </c>
      <c r="P503" s="56">
        <f>'1. Site de fabrication'!$E$9</f>
        <v>0</v>
      </c>
      <c r="Q503" t="str">
        <f>IF(J503="","",VLOOKUP(J503,LookUps!$K$2:$L$32,2,FALSE))</f>
        <v/>
      </c>
    </row>
    <row r="504" spans="1:17" ht="15.75" customHeight="1">
      <c r="A504" s="45"/>
      <c r="B504" s="19" t="str">
        <f t="shared" si="14"/>
        <v/>
      </c>
      <c r="C504" s="19" t="str">
        <f t="shared" si="15"/>
        <v/>
      </c>
      <c r="D504" s="77"/>
      <c r="E504" s="77"/>
      <c r="F504" s="78"/>
      <c r="G504" s="78"/>
      <c r="H504" s="78"/>
      <c r="I504" s="78"/>
      <c r="J504" s="79"/>
      <c r="K504" s="79"/>
      <c r="L504" s="76"/>
      <c r="M504" s="55" t="str">
        <f>IF(L504="","",IF(L504=LookUps!E$2,LookUps!G$2,LookUps!G$3))</f>
        <v/>
      </c>
      <c r="N504" s="76"/>
      <c r="O504" s="19">
        <f>'1. Site de fabrication'!$E$7</f>
        <v>0</v>
      </c>
      <c r="P504" s="56">
        <f>'1. Site de fabrication'!$E$9</f>
        <v>0</v>
      </c>
      <c r="Q504" t="str">
        <f>IF(J504="","",VLOOKUP(J504,LookUps!$K$2:$L$32,2,FALSE))</f>
        <v/>
      </c>
    </row>
    <row r="505" spans="1:17" ht="15.75" customHeight="1">
      <c r="A505" s="45"/>
      <c r="B505" s="19" t="str">
        <f t="shared" si="14"/>
        <v/>
      </c>
      <c r="C505" s="19" t="str">
        <f t="shared" si="15"/>
        <v/>
      </c>
      <c r="D505" s="77"/>
      <c r="E505" s="77"/>
      <c r="F505" s="78"/>
      <c r="G505" s="78"/>
      <c r="H505" s="78"/>
      <c r="I505" s="78"/>
      <c r="J505" s="79"/>
      <c r="K505" s="79"/>
      <c r="L505" s="76"/>
      <c r="M505" s="55" t="str">
        <f>IF(L505="","",IF(L505=LookUps!E$2,LookUps!G$2,LookUps!G$3))</f>
        <v/>
      </c>
      <c r="N505" s="76"/>
      <c r="O505" s="19">
        <f>'1. Site de fabrication'!$E$7</f>
        <v>0</v>
      </c>
      <c r="P505" s="56">
        <f>'1. Site de fabrication'!$E$9</f>
        <v>0</v>
      </c>
      <c r="Q505" t="str">
        <f>IF(J505="","",VLOOKUP(J505,LookUps!$K$2:$L$32,2,FALSE))</f>
        <v/>
      </c>
    </row>
    <row r="506" spans="1:17" ht="15.75" customHeight="1">
      <c r="A506" s="45"/>
      <c r="B506" s="19" t="str">
        <f t="shared" si="14"/>
        <v/>
      </c>
      <c r="C506" s="19" t="str">
        <f t="shared" si="15"/>
        <v/>
      </c>
      <c r="D506" s="77"/>
      <c r="E506" s="77"/>
      <c r="F506" s="78"/>
      <c r="G506" s="78"/>
      <c r="H506" s="78"/>
      <c r="I506" s="78"/>
      <c r="J506" s="79"/>
      <c r="K506" s="79"/>
      <c r="L506" s="76"/>
      <c r="M506" s="55" t="str">
        <f>IF(L506="","",IF(L506=LookUps!E$2,LookUps!G$2,LookUps!G$3))</f>
        <v/>
      </c>
      <c r="N506" s="76"/>
      <c r="O506" s="19">
        <f>'1. Site de fabrication'!$E$7</f>
        <v>0</v>
      </c>
      <c r="P506" s="56">
        <f>'1. Site de fabrication'!$E$9</f>
        <v>0</v>
      </c>
      <c r="Q506" t="str">
        <f>IF(J506="","",VLOOKUP(J506,LookUps!$K$2:$L$32,2,FALSE))</f>
        <v/>
      </c>
    </row>
    <row r="507" spans="1:17" ht="15.75" customHeight="1">
      <c r="A507" s="45"/>
      <c r="B507" s="19" t="str">
        <f t="shared" si="14"/>
        <v/>
      </c>
      <c r="C507" s="19" t="str">
        <f t="shared" si="15"/>
        <v/>
      </c>
      <c r="D507" s="77"/>
      <c r="E507" s="77"/>
      <c r="F507" s="78"/>
      <c r="G507" s="78"/>
      <c r="H507" s="78"/>
      <c r="I507" s="78"/>
      <c r="J507" s="79"/>
      <c r="K507" s="79"/>
      <c r="L507" s="76"/>
      <c r="M507" s="55" t="str">
        <f>IF(L507="","",IF(L507=LookUps!E$2,LookUps!G$2,LookUps!G$3))</f>
        <v/>
      </c>
      <c r="N507" s="76"/>
      <c r="O507" s="19">
        <f>'1. Site de fabrication'!$E$7</f>
        <v>0</v>
      </c>
      <c r="P507" s="56">
        <f>'1. Site de fabrication'!$E$9</f>
        <v>0</v>
      </c>
      <c r="Q507" t="str">
        <f>IF(J507="","",VLOOKUP(J507,LookUps!$K$2:$L$32,2,FALSE))</f>
        <v/>
      </c>
    </row>
    <row r="508" spans="1:17" ht="15.75" customHeight="1">
      <c r="A508" s="45"/>
      <c r="B508" s="19" t="str">
        <f t="shared" si="14"/>
        <v/>
      </c>
      <c r="C508" s="19" t="str">
        <f t="shared" si="15"/>
        <v/>
      </c>
      <c r="D508" s="77"/>
      <c r="E508" s="77"/>
      <c r="F508" s="78"/>
      <c r="G508" s="78"/>
      <c r="H508" s="78"/>
      <c r="I508" s="78"/>
      <c r="J508" s="79"/>
      <c r="K508" s="79"/>
      <c r="L508" s="76"/>
      <c r="M508" s="55" t="str">
        <f>IF(L508="","",IF(L508=LookUps!E$2,LookUps!G$2,LookUps!G$3))</f>
        <v/>
      </c>
      <c r="N508" s="76"/>
      <c r="O508" s="19">
        <f>'1. Site de fabrication'!$E$7</f>
        <v>0</v>
      </c>
      <c r="P508" s="56">
        <f>'1. Site de fabrication'!$E$9</f>
        <v>0</v>
      </c>
      <c r="Q508" t="str">
        <f>IF(J508="","",VLOOKUP(J508,LookUps!$K$2:$L$32,2,FALSE))</f>
        <v/>
      </c>
    </row>
    <row r="509" spans="1:17" ht="15.75" customHeight="1">
      <c r="A509" s="45"/>
      <c r="B509" s="19" t="str">
        <f t="shared" si="14"/>
        <v/>
      </c>
      <c r="C509" s="19" t="str">
        <f t="shared" si="15"/>
        <v/>
      </c>
      <c r="D509" s="77"/>
      <c r="E509" s="77"/>
      <c r="F509" s="78"/>
      <c r="G509" s="78"/>
      <c r="H509" s="78"/>
      <c r="I509" s="78"/>
      <c r="J509" s="79"/>
      <c r="K509" s="79"/>
      <c r="L509" s="76"/>
      <c r="M509" s="55" t="str">
        <f>IF(L509="","",IF(L509=LookUps!E$2,LookUps!G$2,LookUps!G$3))</f>
        <v/>
      </c>
      <c r="N509" s="76"/>
      <c r="O509" s="19">
        <f>'1. Site de fabrication'!$E$7</f>
        <v>0</v>
      </c>
      <c r="P509" s="56">
        <f>'1. Site de fabrication'!$E$9</f>
        <v>0</v>
      </c>
      <c r="Q509" t="str">
        <f>IF(J509="","",VLOOKUP(J509,LookUps!$K$2:$L$32,2,FALSE))</f>
        <v/>
      </c>
    </row>
    <row r="510" spans="1:17" ht="15.75" customHeight="1">
      <c r="A510" s="45"/>
      <c r="B510" s="19" t="str">
        <f t="shared" si="14"/>
        <v/>
      </c>
      <c r="C510" s="19" t="str">
        <f t="shared" si="15"/>
        <v/>
      </c>
      <c r="D510" s="77"/>
      <c r="E510" s="77"/>
      <c r="F510" s="78"/>
      <c r="G510" s="78"/>
      <c r="H510" s="78"/>
      <c r="I510" s="78"/>
      <c r="J510" s="79"/>
      <c r="K510" s="79"/>
      <c r="L510" s="76"/>
      <c r="M510" s="55" t="str">
        <f>IF(L510="","",IF(L510=LookUps!E$2,LookUps!G$2,LookUps!G$3))</f>
        <v/>
      </c>
      <c r="N510" s="76"/>
      <c r="O510" s="19">
        <f>'1. Site de fabrication'!$E$7</f>
        <v>0</v>
      </c>
      <c r="P510" s="56">
        <f>'1. Site de fabrication'!$E$9</f>
        <v>0</v>
      </c>
      <c r="Q510" t="str">
        <f>IF(J510="","",VLOOKUP(J510,LookUps!$K$2:$L$32,2,FALSE))</f>
        <v/>
      </c>
    </row>
    <row r="511" spans="1:17" ht="15.75" customHeight="1">
      <c r="A511" s="45"/>
      <c r="B511" s="19" t="str">
        <f t="shared" si="14"/>
        <v/>
      </c>
      <c r="C511" s="19" t="str">
        <f t="shared" si="15"/>
        <v/>
      </c>
      <c r="D511" s="77"/>
      <c r="E511" s="77"/>
      <c r="F511" s="78"/>
      <c r="G511" s="78"/>
      <c r="H511" s="78"/>
      <c r="I511" s="78"/>
      <c r="J511" s="79"/>
      <c r="K511" s="79"/>
      <c r="L511" s="76"/>
      <c r="M511" s="55" t="str">
        <f>IF(L511="","",IF(L511=LookUps!E$2,LookUps!G$2,LookUps!G$3))</f>
        <v/>
      </c>
      <c r="N511" s="76"/>
      <c r="O511" s="19">
        <f>'1. Site de fabrication'!$E$7</f>
        <v>0</v>
      </c>
      <c r="P511" s="56">
        <f>'1. Site de fabrication'!$E$9</f>
        <v>0</v>
      </c>
      <c r="Q511" t="str">
        <f>IF(J511="","",VLOOKUP(J511,LookUps!$K$2:$L$32,2,FALSE))</f>
        <v/>
      </c>
    </row>
    <row r="512" spans="1:17" ht="15.75" customHeight="1">
      <c r="A512" s="45"/>
      <c r="B512" s="19" t="str">
        <f t="shared" si="14"/>
        <v/>
      </c>
      <c r="C512" s="19" t="str">
        <f t="shared" si="15"/>
        <v/>
      </c>
      <c r="D512" s="77"/>
      <c r="E512" s="77"/>
      <c r="F512" s="78"/>
      <c r="G512" s="78"/>
      <c r="H512" s="78"/>
      <c r="I512" s="78"/>
      <c r="J512" s="79"/>
      <c r="K512" s="79"/>
      <c r="L512" s="76"/>
      <c r="M512" s="55" t="str">
        <f>IF(L512="","",IF(L512=LookUps!E$2,LookUps!G$2,LookUps!G$3))</f>
        <v/>
      </c>
      <c r="N512" s="76"/>
      <c r="O512" s="19">
        <f>'1. Site de fabrication'!$E$7</f>
        <v>0</v>
      </c>
      <c r="P512" s="56">
        <f>'1. Site de fabrication'!$E$9</f>
        <v>0</v>
      </c>
      <c r="Q512" t="str">
        <f>IF(J512="","",VLOOKUP(J512,LookUps!$K$2:$L$32,2,FALSE))</f>
        <v/>
      </c>
    </row>
    <row r="513" spans="1:17" ht="15.75" customHeight="1">
      <c r="A513" s="45"/>
      <c r="B513" s="19" t="str">
        <f t="shared" si="14"/>
        <v/>
      </c>
      <c r="C513" s="19" t="str">
        <f t="shared" si="15"/>
        <v/>
      </c>
      <c r="D513" s="77"/>
      <c r="E513" s="77"/>
      <c r="F513" s="78"/>
      <c r="G513" s="78"/>
      <c r="H513" s="78"/>
      <c r="I513" s="78"/>
      <c r="J513" s="79"/>
      <c r="K513" s="79"/>
      <c r="L513" s="76"/>
      <c r="M513" s="55" t="str">
        <f>IF(L513="","",IF(L513=LookUps!E$2,LookUps!G$2,LookUps!G$3))</f>
        <v/>
      </c>
      <c r="N513" s="76"/>
      <c r="O513" s="19">
        <f>'1. Site de fabrication'!$E$7</f>
        <v>0</v>
      </c>
      <c r="P513" s="56">
        <f>'1. Site de fabrication'!$E$9</f>
        <v>0</v>
      </c>
      <c r="Q513" t="str">
        <f>IF(J513="","",VLOOKUP(J513,LookUps!$K$2:$L$32,2,FALSE))</f>
        <v/>
      </c>
    </row>
    <row r="514" spans="1:17" ht="15.75" customHeight="1">
      <c r="A514" s="45"/>
      <c r="B514" s="19" t="str">
        <f t="shared" si="14"/>
        <v/>
      </c>
      <c r="C514" s="19" t="str">
        <f t="shared" si="15"/>
        <v/>
      </c>
      <c r="D514" s="77"/>
      <c r="E514" s="77"/>
      <c r="F514" s="78"/>
      <c r="G514" s="78"/>
      <c r="H514" s="78"/>
      <c r="I514" s="78"/>
      <c r="J514" s="79"/>
      <c r="K514" s="79"/>
      <c r="L514" s="76"/>
      <c r="M514" s="55" t="str">
        <f>IF(L514="","",IF(L514=LookUps!E$2,LookUps!G$2,LookUps!G$3))</f>
        <v/>
      </c>
      <c r="N514" s="76"/>
      <c r="O514" s="19">
        <f>'1. Site de fabrication'!$E$7</f>
        <v>0</v>
      </c>
      <c r="P514" s="56">
        <f>'1. Site de fabrication'!$E$9</f>
        <v>0</v>
      </c>
      <c r="Q514" t="str">
        <f>IF(J514="","",VLOOKUP(J514,LookUps!$K$2:$L$32,2,FALSE))</f>
        <v/>
      </c>
    </row>
    <row r="515" spans="1:17" ht="15.75" customHeight="1">
      <c r="A515" s="45"/>
      <c r="B515" s="19" t="str">
        <f t="shared" si="14"/>
        <v/>
      </c>
      <c r="C515" s="19" t="str">
        <f t="shared" si="15"/>
        <v/>
      </c>
      <c r="D515" s="77"/>
      <c r="E515" s="77"/>
      <c r="F515" s="78"/>
      <c r="G515" s="78"/>
      <c r="H515" s="78"/>
      <c r="I515" s="78"/>
      <c r="J515" s="79"/>
      <c r="K515" s="79"/>
      <c r="L515" s="76"/>
      <c r="M515" s="55" t="str">
        <f>IF(L515="","",IF(L515=LookUps!E$2,LookUps!G$2,LookUps!G$3))</f>
        <v/>
      </c>
      <c r="N515" s="76"/>
      <c r="O515" s="19">
        <f>'1. Site de fabrication'!$E$7</f>
        <v>0</v>
      </c>
      <c r="P515" s="56">
        <f>'1. Site de fabrication'!$E$9</f>
        <v>0</v>
      </c>
      <c r="Q515" t="str">
        <f>IF(J515="","",VLOOKUP(J515,LookUps!$K$2:$L$32,2,FALSE))</f>
        <v/>
      </c>
    </row>
    <row r="516" spans="1:17" ht="15.75" customHeight="1">
      <c r="A516" s="45"/>
      <c r="B516" s="19" t="str">
        <f t="shared" si="14"/>
        <v/>
      </c>
      <c r="C516" s="19" t="str">
        <f t="shared" si="15"/>
        <v/>
      </c>
      <c r="D516" s="77"/>
      <c r="E516" s="77"/>
      <c r="F516" s="78"/>
      <c r="G516" s="78"/>
      <c r="H516" s="78"/>
      <c r="I516" s="78"/>
      <c r="J516" s="79"/>
      <c r="K516" s="79"/>
      <c r="L516" s="76"/>
      <c r="M516" s="55" t="str">
        <f>IF(L516="","",IF(L516=LookUps!E$2,LookUps!G$2,LookUps!G$3))</f>
        <v/>
      </c>
      <c r="N516" s="76"/>
      <c r="O516" s="19">
        <f>'1. Site de fabrication'!$E$7</f>
        <v>0</v>
      </c>
      <c r="P516" s="56">
        <f>'1. Site de fabrication'!$E$9</f>
        <v>0</v>
      </c>
      <c r="Q516" t="str">
        <f>IF(J516="","",VLOOKUP(J516,LookUps!$K$2:$L$32,2,FALSE))</f>
        <v/>
      </c>
    </row>
    <row r="517" spans="1:17" ht="15.75" customHeight="1">
      <c r="A517" s="45"/>
      <c r="B517" s="19" t="str">
        <f t="shared" si="14"/>
        <v/>
      </c>
      <c r="C517" s="19" t="str">
        <f t="shared" si="15"/>
        <v/>
      </c>
      <c r="D517" s="77"/>
      <c r="E517" s="77"/>
      <c r="F517" s="78"/>
      <c r="G517" s="78"/>
      <c r="H517" s="78"/>
      <c r="I517" s="78"/>
      <c r="J517" s="79"/>
      <c r="K517" s="79"/>
      <c r="L517" s="76"/>
      <c r="M517" s="55" t="str">
        <f>IF(L517="","",IF(L517=LookUps!E$2,LookUps!G$2,LookUps!G$3))</f>
        <v/>
      </c>
      <c r="N517" s="76"/>
      <c r="O517" s="19">
        <f>'1. Site de fabrication'!$E$7</f>
        <v>0</v>
      </c>
      <c r="P517" s="56">
        <f>'1. Site de fabrication'!$E$9</f>
        <v>0</v>
      </c>
      <c r="Q517" t="str">
        <f>IF(J517="","",VLOOKUP(J517,LookUps!$K$2:$L$32,2,FALSE))</f>
        <v/>
      </c>
    </row>
    <row r="518" spans="1:17" ht="15.75" customHeight="1">
      <c r="A518" s="45"/>
      <c r="B518" s="19" t="str">
        <f t="shared" si="14"/>
        <v/>
      </c>
      <c r="C518" s="19" t="str">
        <f t="shared" si="15"/>
        <v/>
      </c>
      <c r="D518" s="77"/>
      <c r="E518" s="77"/>
      <c r="F518" s="78"/>
      <c r="G518" s="78"/>
      <c r="H518" s="78"/>
      <c r="I518" s="78"/>
      <c r="J518" s="79"/>
      <c r="K518" s="79"/>
      <c r="L518" s="76"/>
      <c r="M518" s="55" t="str">
        <f>IF(L518="","",IF(L518=LookUps!E$2,LookUps!G$2,LookUps!G$3))</f>
        <v/>
      </c>
      <c r="N518" s="76"/>
      <c r="O518" s="19">
        <f>'1. Site de fabrication'!$E$7</f>
        <v>0</v>
      </c>
      <c r="P518" s="56">
        <f>'1. Site de fabrication'!$E$9</f>
        <v>0</v>
      </c>
      <c r="Q518" t="str">
        <f>IF(J518="","",VLOOKUP(J518,LookUps!$K$2:$L$32,2,FALSE))</f>
        <v/>
      </c>
    </row>
    <row r="519" spans="1:17" ht="15.75" customHeight="1">
      <c r="A519" s="45"/>
      <c r="B519" s="19" t="str">
        <f t="shared" si="14"/>
        <v/>
      </c>
      <c r="C519" s="19" t="str">
        <f t="shared" si="15"/>
        <v/>
      </c>
      <c r="D519" s="77"/>
      <c r="E519" s="77"/>
      <c r="F519" s="78"/>
      <c r="G519" s="78"/>
      <c r="H519" s="78"/>
      <c r="I519" s="78"/>
      <c r="J519" s="79"/>
      <c r="K519" s="79"/>
      <c r="L519" s="76"/>
      <c r="M519" s="55" t="str">
        <f>IF(L519="","",IF(L519=LookUps!E$2,LookUps!G$2,LookUps!G$3))</f>
        <v/>
      </c>
      <c r="N519" s="76"/>
      <c r="O519" s="19">
        <f>'1. Site de fabrication'!$E$7</f>
        <v>0</v>
      </c>
      <c r="P519" s="56">
        <f>'1. Site de fabrication'!$E$9</f>
        <v>0</v>
      </c>
      <c r="Q519" t="str">
        <f>IF(J519="","",VLOOKUP(J519,LookUps!$K$2:$L$32,2,FALSE))</f>
        <v/>
      </c>
    </row>
    <row r="520" spans="1:17" ht="15.75" customHeight="1">
      <c r="A520" s="45"/>
      <c r="B520" s="19" t="str">
        <f t="shared" si="14"/>
        <v/>
      </c>
      <c r="C520" s="19" t="str">
        <f t="shared" si="15"/>
        <v/>
      </c>
      <c r="D520" s="77"/>
      <c r="E520" s="77"/>
      <c r="F520" s="78"/>
      <c r="G520" s="78"/>
      <c r="H520" s="78"/>
      <c r="I520" s="78"/>
      <c r="J520" s="79"/>
      <c r="K520" s="79"/>
      <c r="L520" s="76"/>
      <c r="M520" s="55" t="str">
        <f>IF(L520="","",IF(L520=LookUps!E$2,LookUps!G$2,LookUps!G$3))</f>
        <v/>
      </c>
      <c r="N520" s="76"/>
      <c r="O520" s="19">
        <f>'1. Site de fabrication'!$E$7</f>
        <v>0</v>
      </c>
      <c r="P520" s="56">
        <f>'1. Site de fabrication'!$E$9</f>
        <v>0</v>
      </c>
      <c r="Q520" t="str">
        <f>IF(J520="","",VLOOKUP(J520,LookUps!$K$2:$L$32,2,FALSE))</f>
        <v/>
      </c>
    </row>
    <row r="521" spans="1:17" ht="15.75" customHeight="1">
      <c r="A521" s="45"/>
      <c r="B521" s="19" t="str">
        <f t="shared" si="14"/>
        <v/>
      </c>
      <c r="C521" s="19" t="str">
        <f t="shared" si="15"/>
        <v/>
      </c>
      <c r="D521" s="77"/>
      <c r="E521" s="77"/>
      <c r="F521" s="78"/>
      <c r="G521" s="78"/>
      <c r="H521" s="78"/>
      <c r="I521" s="78"/>
      <c r="J521" s="79"/>
      <c r="K521" s="79"/>
      <c r="L521" s="76"/>
      <c r="M521" s="55" t="str">
        <f>IF(L521="","",IF(L521=LookUps!E$2,LookUps!G$2,LookUps!G$3))</f>
        <v/>
      </c>
      <c r="N521" s="76"/>
      <c r="O521" s="19">
        <f>'1. Site de fabrication'!$E$7</f>
        <v>0</v>
      </c>
      <c r="P521" s="56">
        <f>'1. Site de fabrication'!$E$9</f>
        <v>0</v>
      </c>
      <c r="Q521" t="str">
        <f>IF(J521="","",VLOOKUP(J521,LookUps!$K$2:$L$32,2,FALSE))</f>
        <v/>
      </c>
    </row>
    <row r="522" spans="1:17" ht="15.75" customHeight="1">
      <c r="A522" s="45"/>
      <c r="B522" s="19" t="str">
        <f t="shared" ref="B522:B585" si="16">IF(D522="","",VLOOKUP(D522,Retailer,2,FALSE))</f>
        <v/>
      </c>
      <c r="C522" s="19" t="str">
        <f t="shared" ref="C522:C585" si="17">IF(B522="","",B522&amp;"_market")</f>
        <v/>
      </c>
      <c r="D522" s="77"/>
      <c r="E522" s="77"/>
      <c r="F522" s="78"/>
      <c r="G522" s="78"/>
      <c r="H522" s="78"/>
      <c r="I522" s="78"/>
      <c r="J522" s="79"/>
      <c r="K522" s="79"/>
      <c r="L522" s="76"/>
      <c r="M522" s="55" t="str">
        <f>IF(L522="","",IF(L522=LookUps!E$2,LookUps!G$2,LookUps!G$3))</f>
        <v/>
      </c>
      <c r="N522" s="76"/>
      <c r="O522" s="19">
        <f>'1. Site de fabrication'!$E$7</f>
        <v>0</v>
      </c>
      <c r="P522" s="56">
        <f>'1. Site de fabrication'!$E$9</f>
        <v>0</v>
      </c>
      <c r="Q522" t="str">
        <f>IF(J522="","",VLOOKUP(J522,LookUps!$K$2:$L$32,2,FALSE))</f>
        <v/>
      </c>
    </row>
    <row r="523" spans="1:17" ht="15.75" customHeight="1">
      <c r="A523" s="45"/>
      <c r="B523" s="19" t="str">
        <f t="shared" si="16"/>
        <v/>
      </c>
      <c r="C523" s="19" t="str">
        <f t="shared" si="17"/>
        <v/>
      </c>
      <c r="D523" s="77"/>
      <c r="E523" s="77"/>
      <c r="F523" s="78"/>
      <c r="G523" s="78"/>
      <c r="H523" s="78"/>
      <c r="I523" s="78"/>
      <c r="J523" s="79"/>
      <c r="K523" s="79"/>
      <c r="L523" s="76"/>
      <c r="M523" s="55" t="str">
        <f>IF(L523="","",IF(L523=LookUps!E$2,LookUps!G$2,LookUps!G$3))</f>
        <v/>
      </c>
      <c r="N523" s="76"/>
      <c r="O523" s="19">
        <f>'1. Site de fabrication'!$E$7</f>
        <v>0</v>
      </c>
      <c r="P523" s="56">
        <f>'1. Site de fabrication'!$E$9</f>
        <v>0</v>
      </c>
      <c r="Q523" t="str">
        <f>IF(J523="","",VLOOKUP(J523,LookUps!$K$2:$L$32,2,FALSE))</f>
        <v/>
      </c>
    </row>
    <row r="524" spans="1:17" ht="15.75" customHeight="1">
      <c r="A524" s="45"/>
      <c r="B524" s="19" t="str">
        <f t="shared" si="16"/>
        <v/>
      </c>
      <c r="C524" s="19" t="str">
        <f t="shared" si="17"/>
        <v/>
      </c>
      <c r="D524" s="77"/>
      <c r="E524" s="77"/>
      <c r="F524" s="78"/>
      <c r="G524" s="78"/>
      <c r="H524" s="78"/>
      <c r="I524" s="78"/>
      <c r="J524" s="79"/>
      <c r="K524" s="79"/>
      <c r="L524" s="76"/>
      <c r="M524" s="55" t="str">
        <f>IF(L524="","",IF(L524=LookUps!E$2,LookUps!G$2,LookUps!G$3))</f>
        <v/>
      </c>
      <c r="N524" s="76"/>
      <c r="O524" s="19">
        <f>'1. Site de fabrication'!$E$7</f>
        <v>0</v>
      </c>
      <c r="P524" s="56">
        <f>'1. Site de fabrication'!$E$9</f>
        <v>0</v>
      </c>
      <c r="Q524" t="str">
        <f>IF(J524="","",VLOOKUP(J524,LookUps!$K$2:$L$32,2,FALSE))</f>
        <v/>
      </c>
    </row>
    <row r="525" spans="1:17" ht="15.75" customHeight="1">
      <c r="A525" s="45"/>
      <c r="B525" s="19" t="str">
        <f t="shared" si="16"/>
        <v/>
      </c>
      <c r="C525" s="19" t="str">
        <f t="shared" si="17"/>
        <v/>
      </c>
      <c r="D525" s="77"/>
      <c r="E525" s="77"/>
      <c r="F525" s="78"/>
      <c r="G525" s="78"/>
      <c r="H525" s="78"/>
      <c r="I525" s="78"/>
      <c r="J525" s="79"/>
      <c r="K525" s="79"/>
      <c r="L525" s="76"/>
      <c r="M525" s="55" t="str">
        <f>IF(L525="","",IF(L525=LookUps!E$2,LookUps!G$2,LookUps!G$3))</f>
        <v/>
      </c>
      <c r="N525" s="76"/>
      <c r="O525" s="19">
        <f>'1. Site de fabrication'!$E$7</f>
        <v>0</v>
      </c>
      <c r="P525" s="56">
        <f>'1. Site de fabrication'!$E$9</f>
        <v>0</v>
      </c>
      <c r="Q525" t="str">
        <f>IF(J525="","",VLOOKUP(J525,LookUps!$K$2:$L$32,2,FALSE))</f>
        <v/>
      </c>
    </row>
    <row r="526" spans="1:17" ht="15.75" customHeight="1">
      <c r="A526" s="45"/>
      <c r="B526" s="19" t="str">
        <f t="shared" si="16"/>
        <v/>
      </c>
      <c r="C526" s="19" t="str">
        <f t="shared" si="17"/>
        <v/>
      </c>
      <c r="D526" s="77"/>
      <c r="E526" s="77"/>
      <c r="F526" s="78"/>
      <c r="G526" s="78"/>
      <c r="H526" s="78"/>
      <c r="I526" s="78"/>
      <c r="J526" s="79"/>
      <c r="K526" s="79"/>
      <c r="L526" s="76"/>
      <c r="M526" s="55" t="str">
        <f>IF(L526="","",IF(L526=LookUps!E$2,LookUps!G$2,LookUps!G$3))</f>
        <v/>
      </c>
      <c r="N526" s="76"/>
      <c r="O526" s="19">
        <f>'1. Site de fabrication'!$E$7</f>
        <v>0</v>
      </c>
      <c r="P526" s="56">
        <f>'1. Site de fabrication'!$E$9</f>
        <v>0</v>
      </c>
      <c r="Q526" t="str">
        <f>IF(J526="","",VLOOKUP(J526,LookUps!$K$2:$L$32,2,FALSE))</f>
        <v/>
      </c>
    </row>
    <row r="527" spans="1:17" ht="15.75" customHeight="1">
      <c r="A527" s="45"/>
      <c r="B527" s="19" t="str">
        <f t="shared" si="16"/>
        <v/>
      </c>
      <c r="C527" s="19" t="str">
        <f t="shared" si="17"/>
        <v/>
      </c>
      <c r="D527" s="77"/>
      <c r="E527" s="77"/>
      <c r="F527" s="78"/>
      <c r="G527" s="78"/>
      <c r="H527" s="78"/>
      <c r="I527" s="78"/>
      <c r="J527" s="79"/>
      <c r="K527" s="79"/>
      <c r="L527" s="76"/>
      <c r="M527" s="55" t="str">
        <f>IF(L527="","",IF(L527=LookUps!E$2,LookUps!G$2,LookUps!G$3))</f>
        <v/>
      </c>
      <c r="N527" s="76"/>
      <c r="O527" s="19">
        <f>'1. Site de fabrication'!$E$7</f>
        <v>0</v>
      </c>
      <c r="P527" s="56">
        <f>'1. Site de fabrication'!$E$9</f>
        <v>0</v>
      </c>
      <c r="Q527" t="str">
        <f>IF(J527="","",VLOOKUP(J527,LookUps!$K$2:$L$32,2,FALSE))</f>
        <v/>
      </c>
    </row>
    <row r="528" spans="1:17" ht="15.75" customHeight="1">
      <c r="A528" s="45"/>
      <c r="B528" s="19" t="str">
        <f t="shared" si="16"/>
        <v/>
      </c>
      <c r="C528" s="19" t="str">
        <f t="shared" si="17"/>
        <v/>
      </c>
      <c r="D528" s="77"/>
      <c r="E528" s="77"/>
      <c r="F528" s="78"/>
      <c r="G528" s="78"/>
      <c r="H528" s="78"/>
      <c r="I528" s="78"/>
      <c r="J528" s="79"/>
      <c r="K528" s="79"/>
      <c r="L528" s="76"/>
      <c r="M528" s="55" t="str">
        <f>IF(L528="","",IF(L528=LookUps!E$2,LookUps!G$2,LookUps!G$3))</f>
        <v/>
      </c>
      <c r="N528" s="76"/>
      <c r="O528" s="19">
        <f>'1. Site de fabrication'!$E$7</f>
        <v>0</v>
      </c>
      <c r="P528" s="56">
        <f>'1. Site de fabrication'!$E$9</f>
        <v>0</v>
      </c>
      <c r="Q528" t="str">
        <f>IF(J528="","",VLOOKUP(J528,LookUps!$K$2:$L$32,2,FALSE))</f>
        <v/>
      </c>
    </row>
    <row r="529" spans="1:17" ht="15.75" customHeight="1">
      <c r="A529" s="45"/>
      <c r="B529" s="19" t="str">
        <f t="shared" si="16"/>
        <v/>
      </c>
      <c r="C529" s="19" t="str">
        <f t="shared" si="17"/>
        <v/>
      </c>
      <c r="D529" s="77"/>
      <c r="E529" s="77"/>
      <c r="F529" s="78"/>
      <c r="G529" s="78"/>
      <c r="H529" s="78"/>
      <c r="I529" s="78"/>
      <c r="J529" s="79"/>
      <c r="K529" s="79"/>
      <c r="L529" s="76"/>
      <c r="M529" s="55" t="str">
        <f>IF(L529="","",IF(L529=LookUps!E$2,LookUps!G$2,LookUps!G$3))</f>
        <v/>
      </c>
      <c r="N529" s="76"/>
      <c r="O529" s="19">
        <f>'1. Site de fabrication'!$E$7</f>
        <v>0</v>
      </c>
      <c r="P529" s="56">
        <f>'1. Site de fabrication'!$E$9</f>
        <v>0</v>
      </c>
      <c r="Q529" t="str">
        <f>IF(J529="","",VLOOKUP(J529,LookUps!$K$2:$L$32,2,FALSE))</f>
        <v/>
      </c>
    </row>
    <row r="530" spans="1:17" ht="15.75" customHeight="1">
      <c r="A530" s="45"/>
      <c r="B530" s="19" t="str">
        <f t="shared" si="16"/>
        <v/>
      </c>
      <c r="C530" s="19" t="str">
        <f t="shared" si="17"/>
        <v/>
      </c>
      <c r="D530" s="77"/>
      <c r="E530" s="77"/>
      <c r="F530" s="78"/>
      <c r="G530" s="78"/>
      <c r="H530" s="78"/>
      <c r="I530" s="78"/>
      <c r="J530" s="79"/>
      <c r="K530" s="79"/>
      <c r="L530" s="76"/>
      <c r="M530" s="55" t="str">
        <f>IF(L530="","",IF(L530=LookUps!E$2,LookUps!G$2,LookUps!G$3))</f>
        <v/>
      </c>
      <c r="N530" s="76"/>
      <c r="O530" s="19">
        <f>'1. Site de fabrication'!$E$7</f>
        <v>0</v>
      </c>
      <c r="P530" s="56">
        <f>'1. Site de fabrication'!$E$9</f>
        <v>0</v>
      </c>
      <c r="Q530" t="str">
        <f>IF(J530="","",VLOOKUP(J530,LookUps!$K$2:$L$32,2,FALSE))</f>
        <v/>
      </c>
    </row>
    <row r="531" spans="1:17" ht="15.75" customHeight="1">
      <c r="A531" s="45"/>
      <c r="B531" s="19" t="str">
        <f t="shared" si="16"/>
        <v/>
      </c>
      <c r="C531" s="19" t="str">
        <f t="shared" si="17"/>
        <v/>
      </c>
      <c r="D531" s="77"/>
      <c r="E531" s="77"/>
      <c r="F531" s="78"/>
      <c r="G531" s="78"/>
      <c r="H531" s="78"/>
      <c r="I531" s="78"/>
      <c r="J531" s="79"/>
      <c r="K531" s="79"/>
      <c r="L531" s="76"/>
      <c r="M531" s="55" t="str">
        <f>IF(L531="","",IF(L531=LookUps!E$2,LookUps!G$2,LookUps!G$3))</f>
        <v/>
      </c>
      <c r="N531" s="76"/>
      <c r="O531" s="19">
        <f>'1. Site de fabrication'!$E$7</f>
        <v>0</v>
      </c>
      <c r="P531" s="56">
        <f>'1. Site de fabrication'!$E$9</f>
        <v>0</v>
      </c>
      <c r="Q531" t="str">
        <f>IF(J531="","",VLOOKUP(J531,LookUps!$K$2:$L$32,2,FALSE))</f>
        <v/>
      </c>
    </row>
    <row r="532" spans="1:17" ht="15.75" customHeight="1">
      <c r="A532" s="45"/>
      <c r="B532" s="19" t="str">
        <f t="shared" si="16"/>
        <v/>
      </c>
      <c r="C532" s="19" t="str">
        <f t="shared" si="17"/>
        <v/>
      </c>
      <c r="D532" s="77"/>
      <c r="E532" s="77"/>
      <c r="F532" s="78"/>
      <c r="G532" s="78"/>
      <c r="H532" s="78"/>
      <c r="I532" s="78"/>
      <c r="J532" s="79"/>
      <c r="K532" s="79"/>
      <c r="L532" s="76"/>
      <c r="M532" s="55" t="str">
        <f>IF(L532="","",IF(L532=LookUps!E$2,LookUps!G$2,LookUps!G$3))</f>
        <v/>
      </c>
      <c r="N532" s="76"/>
      <c r="O532" s="19">
        <f>'1. Site de fabrication'!$E$7</f>
        <v>0</v>
      </c>
      <c r="P532" s="56">
        <f>'1. Site de fabrication'!$E$9</f>
        <v>0</v>
      </c>
      <c r="Q532" t="str">
        <f>IF(J532="","",VLOOKUP(J532,LookUps!$K$2:$L$32,2,FALSE))</f>
        <v/>
      </c>
    </row>
    <row r="533" spans="1:17" ht="15.75" customHeight="1">
      <c r="A533" s="45"/>
      <c r="B533" s="19" t="str">
        <f t="shared" si="16"/>
        <v/>
      </c>
      <c r="C533" s="19" t="str">
        <f t="shared" si="17"/>
        <v/>
      </c>
      <c r="D533" s="77"/>
      <c r="E533" s="77"/>
      <c r="F533" s="78"/>
      <c r="G533" s="78"/>
      <c r="H533" s="78"/>
      <c r="I533" s="78"/>
      <c r="J533" s="79"/>
      <c r="K533" s="79"/>
      <c r="L533" s="76"/>
      <c r="M533" s="55" t="str">
        <f>IF(L533="","",IF(L533=LookUps!E$2,LookUps!G$2,LookUps!G$3))</f>
        <v/>
      </c>
      <c r="N533" s="76"/>
      <c r="O533" s="19">
        <f>'1. Site de fabrication'!$E$7</f>
        <v>0</v>
      </c>
      <c r="P533" s="56">
        <f>'1. Site de fabrication'!$E$9</f>
        <v>0</v>
      </c>
      <c r="Q533" t="str">
        <f>IF(J533="","",VLOOKUP(J533,LookUps!$K$2:$L$32,2,FALSE))</f>
        <v/>
      </c>
    </row>
    <row r="534" spans="1:17" ht="15.75" customHeight="1">
      <c r="A534" s="45"/>
      <c r="B534" s="19" t="str">
        <f t="shared" si="16"/>
        <v/>
      </c>
      <c r="C534" s="19" t="str">
        <f t="shared" si="17"/>
        <v/>
      </c>
      <c r="D534" s="77"/>
      <c r="E534" s="77"/>
      <c r="F534" s="78"/>
      <c r="G534" s="78"/>
      <c r="H534" s="78"/>
      <c r="I534" s="78"/>
      <c r="J534" s="79"/>
      <c r="K534" s="79"/>
      <c r="L534" s="76"/>
      <c r="M534" s="55" t="str">
        <f>IF(L534="","",IF(L534=LookUps!E$2,LookUps!G$2,LookUps!G$3))</f>
        <v/>
      </c>
      <c r="N534" s="76"/>
      <c r="O534" s="19">
        <f>'1. Site de fabrication'!$E$7</f>
        <v>0</v>
      </c>
      <c r="P534" s="56">
        <f>'1. Site de fabrication'!$E$9</f>
        <v>0</v>
      </c>
      <c r="Q534" t="str">
        <f>IF(J534="","",VLOOKUP(J534,LookUps!$K$2:$L$32,2,FALSE))</f>
        <v/>
      </c>
    </row>
    <row r="535" spans="1:17" ht="15.75" customHeight="1">
      <c r="A535" s="45"/>
      <c r="B535" s="19" t="str">
        <f t="shared" si="16"/>
        <v/>
      </c>
      <c r="C535" s="19" t="str">
        <f t="shared" si="17"/>
        <v/>
      </c>
      <c r="D535" s="77"/>
      <c r="E535" s="77"/>
      <c r="F535" s="78"/>
      <c r="G535" s="78"/>
      <c r="H535" s="78"/>
      <c r="I535" s="78"/>
      <c r="J535" s="79"/>
      <c r="K535" s="79"/>
      <c r="L535" s="76"/>
      <c r="M535" s="55" t="str">
        <f>IF(L535="","",IF(L535=LookUps!E$2,LookUps!G$2,LookUps!G$3))</f>
        <v/>
      </c>
      <c r="N535" s="76"/>
      <c r="O535" s="19">
        <f>'1. Site de fabrication'!$E$7</f>
        <v>0</v>
      </c>
      <c r="P535" s="56">
        <f>'1. Site de fabrication'!$E$9</f>
        <v>0</v>
      </c>
      <c r="Q535" t="str">
        <f>IF(J535="","",VLOOKUP(J535,LookUps!$K$2:$L$32,2,FALSE))</f>
        <v/>
      </c>
    </row>
    <row r="536" spans="1:17" ht="15.75" customHeight="1">
      <c r="A536" s="45"/>
      <c r="B536" s="19" t="str">
        <f t="shared" si="16"/>
        <v/>
      </c>
      <c r="C536" s="19" t="str">
        <f t="shared" si="17"/>
        <v/>
      </c>
      <c r="D536" s="77"/>
      <c r="E536" s="77"/>
      <c r="F536" s="78"/>
      <c r="G536" s="78"/>
      <c r="H536" s="78"/>
      <c r="I536" s="78"/>
      <c r="J536" s="79"/>
      <c r="K536" s="79"/>
      <c r="L536" s="76"/>
      <c r="M536" s="55" t="str">
        <f>IF(L536="","",IF(L536=LookUps!E$2,LookUps!G$2,LookUps!G$3))</f>
        <v/>
      </c>
      <c r="N536" s="76"/>
      <c r="O536" s="19">
        <f>'1. Site de fabrication'!$E$7</f>
        <v>0</v>
      </c>
      <c r="P536" s="56">
        <f>'1. Site de fabrication'!$E$9</f>
        <v>0</v>
      </c>
      <c r="Q536" t="str">
        <f>IF(J536="","",VLOOKUP(J536,LookUps!$K$2:$L$32,2,FALSE))</f>
        <v/>
      </c>
    </row>
    <row r="537" spans="1:17" ht="15.75" customHeight="1">
      <c r="A537" s="45"/>
      <c r="B537" s="19" t="str">
        <f t="shared" si="16"/>
        <v/>
      </c>
      <c r="C537" s="19" t="str">
        <f t="shared" si="17"/>
        <v/>
      </c>
      <c r="D537" s="77"/>
      <c r="E537" s="77"/>
      <c r="F537" s="78"/>
      <c r="G537" s="78"/>
      <c r="H537" s="78"/>
      <c r="I537" s="78"/>
      <c r="J537" s="79"/>
      <c r="K537" s="79"/>
      <c r="L537" s="76"/>
      <c r="M537" s="55" t="str">
        <f>IF(L537="","",IF(L537=LookUps!E$2,LookUps!G$2,LookUps!G$3))</f>
        <v/>
      </c>
      <c r="N537" s="76"/>
      <c r="O537" s="19">
        <f>'1. Site de fabrication'!$E$7</f>
        <v>0</v>
      </c>
      <c r="P537" s="56">
        <f>'1. Site de fabrication'!$E$9</f>
        <v>0</v>
      </c>
      <c r="Q537" t="str">
        <f>IF(J537="","",VLOOKUP(J537,LookUps!$K$2:$L$32,2,FALSE))</f>
        <v/>
      </c>
    </row>
    <row r="538" spans="1:17" ht="15.75" customHeight="1">
      <c r="A538" s="45"/>
      <c r="B538" s="19" t="str">
        <f t="shared" si="16"/>
        <v/>
      </c>
      <c r="C538" s="19" t="str">
        <f t="shared" si="17"/>
        <v/>
      </c>
      <c r="D538" s="77"/>
      <c r="E538" s="77"/>
      <c r="F538" s="78"/>
      <c r="G538" s="78"/>
      <c r="H538" s="78"/>
      <c r="I538" s="78"/>
      <c r="J538" s="79"/>
      <c r="K538" s="79"/>
      <c r="L538" s="76"/>
      <c r="M538" s="55" t="str">
        <f>IF(L538="","",IF(L538=LookUps!E$2,LookUps!G$2,LookUps!G$3))</f>
        <v/>
      </c>
      <c r="N538" s="76"/>
      <c r="O538" s="19">
        <f>'1. Site de fabrication'!$E$7</f>
        <v>0</v>
      </c>
      <c r="P538" s="56">
        <f>'1. Site de fabrication'!$E$9</f>
        <v>0</v>
      </c>
      <c r="Q538" t="str">
        <f>IF(J538="","",VLOOKUP(J538,LookUps!$K$2:$L$32,2,FALSE))</f>
        <v/>
      </c>
    </row>
    <row r="539" spans="1:17" ht="15.75" customHeight="1">
      <c r="A539" s="45"/>
      <c r="B539" s="19" t="str">
        <f t="shared" si="16"/>
        <v/>
      </c>
      <c r="C539" s="19" t="str">
        <f t="shared" si="17"/>
        <v/>
      </c>
      <c r="D539" s="77"/>
      <c r="E539" s="77"/>
      <c r="F539" s="78"/>
      <c r="G539" s="78"/>
      <c r="H539" s="78"/>
      <c r="I539" s="78"/>
      <c r="J539" s="79"/>
      <c r="K539" s="79"/>
      <c r="L539" s="76"/>
      <c r="M539" s="55" t="str">
        <f>IF(L539="","",IF(L539=LookUps!E$2,LookUps!G$2,LookUps!G$3))</f>
        <v/>
      </c>
      <c r="N539" s="76"/>
      <c r="O539" s="19">
        <f>'1. Site de fabrication'!$E$7</f>
        <v>0</v>
      </c>
      <c r="P539" s="56">
        <f>'1. Site de fabrication'!$E$9</f>
        <v>0</v>
      </c>
      <c r="Q539" t="str">
        <f>IF(J539="","",VLOOKUP(J539,LookUps!$K$2:$L$32,2,FALSE))</f>
        <v/>
      </c>
    </row>
    <row r="540" spans="1:17" ht="15.75" customHeight="1">
      <c r="A540" s="45"/>
      <c r="B540" s="19" t="str">
        <f t="shared" si="16"/>
        <v/>
      </c>
      <c r="C540" s="19" t="str">
        <f t="shared" si="17"/>
        <v/>
      </c>
      <c r="D540" s="77"/>
      <c r="E540" s="77"/>
      <c r="F540" s="78"/>
      <c r="G540" s="78"/>
      <c r="H540" s="78"/>
      <c r="I540" s="78"/>
      <c r="J540" s="79"/>
      <c r="K540" s="79"/>
      <c r="L540" s="76"/>
      <c r="M540" s="55" t="str">
        <f>IF(L540="","",IF(L540=LookUps!E$2,LookUps!G$2,LookUps!G$3))</f>
        <v/>
      </c>
      <c r="N540" s="76"/>
      <c r="O540" s="19">
        <f>'1. Site de fabrication'!$E$7</f>
        <v>0</v>
      </c>
      <c r="P540" s="56">
        <f>'1. Site de fabrication'!$E$9</f>
        <v>0</v>
      </c>
      <c r="Q540" t="str">
        <f>IF(J540="","",VLOOKUP(J540,LookUps!$K$2:$L$32,2,FALSE))</f>
        <v/>
      </c>
    </row>
    <row r="541" spans="1:17" ht="15.75" customHeight="1">
      <c r="A541" s="45"/>
      <c r="B541" s="19" t="str">
        <f t="shared" si="16"/>
        <v/>
      </c>
      <c r="C541" s="19" t="str">
        <f t="shared" si="17"/>
        <v/>
      </c>
      <c r="D541" s="77"/>
      <c r="E541" s="77"/>
      <c r="F541" s="78"/>
      <c r="G541" s="78"/>
      <c r="H541" s="78"/>
      <c r="I541" s="78"/>
      <c r="J541" s="79"/>
      <c r="K541" s="79"/>
      <c r="L541" s="76"/>
      <c r="M541" s="55" t="str">
        <f>IF(L541="","",IF(L541=LookUps!E$2,LookUps!G$2,LookUps!G$3))</f>
        <v/>
      </c>
      <c r="N541" s="76"/>
      <c r="O541" s="19">
        <f>'1. Site de fabrication'!$E$7</f>
        <v>0</v>
      </c>
      <c r="P541" s="56">
        <f>'1. Site de fabrication'!$E$9</f>
        <v>0</v>
      </c>
      <c r="Q541" t="str">
        <f>IF(J541="","",VLOOKUP(J541,LookUps!$K$2:$L$32,2,FALSE))</f>
        <v/>
      </c>
    </row>
    <row r="542" spans="1:17" ht="15.75" customHeight="1">
      <c r="A542" s="45"/>
      <c r="B542" s="19" t="str">
        <f t="shared" si="16"/>
        <v/>
      </c>
      <c r="C542" s="19" t="str">
        <f t="shared" si="17"/>
        <v/>
      </c>
      <c r="D542" s="77"/>
      <c r="E542" s="77"/>
      <c r="F542" s="78"/>
      <c r="G542" s="78"/>
      <c r="H542" s="78"/>
      <c r="I542" s="78"/>
      <c r="J542" s="79"/>
      <c r="K542" s="79"/>
      <c r="L542" s="76"/>
      <c r="M542" s="55" t="str">
        <f>IF(L542="","",IF(L542=LookUps!E$2,LookUps!G$2,LookUps!G$3))</f>
        <v/>
      </c>
      <c r="N542" s="76"/>
      <c r="O542" s="19">
        <f>'1. Site de fabrication'!$E$7</f>
        <v>0</v>
      </c>
      <c r="P542" s="56">
        <f>'1. Site de fabrication'!$E$9</f>
        <v>0</v>
      </c>
      <c r="Q542" t="str">
        <f>IF(J542="","",VLOOKUP(J542,LookUps!$K$2:$L$32,2,FALSE))</f>
        <v/>
      </c>
    </row>
    <row r="543" spans="1:17" ht="15.75" customHeight="1">
      <c r="A543" s="45"/>
      <c r="B543" s="19" t="str">
        <f t="shared" si="16"/>
        <v/>
      </c>
      <c r="C543" s="19" t="str">
        <f t="shared" si="17"/>
        <v/>
      </c>
      <c r="D543" s="77"/>
      <c r="E543" s="77"/>
      <c r="F543" s="78"/>
      <c r="G543" s="78"/>
      <c r="H543" s="78"/>
      <c r="I543" s="78"/>
      <c r="J543" s="79"/>
      <c r="K543" s="79"/>
      <c r="L543" s="76"/>
      <c r="M543" s="55" t="str">
        <f>IF(L543="","",IF(L543=LookUps!E$2,LookUps!G$2,LookUps!G$3))</f>
        <v/>
      </c>
      <c r="N543" s="76"/>
      <c r="O543" s="19">
        <f>'1. Site de fabrication'!$E$7</f>
        <v>0</v>
      </c>
      <c r="P543" s="56">
        <f>'1. Site de fabrication'!$E$9</f>
        <v>0</v>
      </c>
      <c r="Q543" t="str">
        <f>IF(J543="","",VLOOKUP(J543,LookUps!$K$2:$L$32,2,FALSE))</f>
        <v/>
      </c>
    </row>
    <row r="544" spans="1:17" ht="15.75" customHeight="1">
      <c r="A544" s="45"/>
      <c r="B544" s="19" t="str">
        <f t="shared" si="16"/>
        <v/>
      </c>
      <c r="C544" s="19" t="str">
        <f t="shared" si="17"/>
        <v/>
      </c>
      <c r="D544" s="77"/>
      <c r="E544" s="77"/>
      <c r="F544" s="78"/>
      <c r="G544" s="78"/>
      <c r="H544" s="78"/>
      <c r="I544" s="78"/>
      <c r="J544" s="79"/>
      <c r="K544" s="79"/>
      <c r="L544" s="76"/>
      <c r="M544" s="55" t="str">
        <f>IF(L544="","",IF(L544=LookUps!E$2,LookUps!G$2,LookUps!G$3))</f>
        <v/>
      </c>
      <c r="N544" s="76"/>
      <c r="O544" s="19">
        <f>'1. Site de fabrication'!$E$7</f>
        <v>0</v>
      </c>
      <c r="P544" s="56">
        <f>'1. Site de fabrication'!$E$9</f>
        <v>0</v>
      </c>
      <c r="Q544" t="str">
        <f>IF(J544="","",VLOOKUP(J544,LookUps!$K$2:$L$32,2,FALSE))</f>
        <v/>
      </c>
    </row>
    <row r="545" spans="1:17" ht="15.75" customHeight="1">
      <c r="A545" s="45"/>
      <c r="B545" s="19" t="str">
        <f t="shared" si="16"/>
        <v/>
      </c>
      <c r="C545" s="19" t="str">
        <f t="shared" si="17"/>
        <v/>
      </c>
      <c r="D545" s="77"/>
      <c r="E545" s="77"/>
      <c r="F545" s="78"/>
      <c r="G545" s="78"/>
      <c r="H545" s="78"/>
      <c r="I545" s="78"/>
      <c r="J545" s="79"/>
      <c r="K545" s="79"/>
      <c r="L545" s="76"/>
      <c r="M545" s="55" t="str">
        <f>IF(L545="","",IF(L545=LookUps!E$2,LookUps!G$2,LookUps!G$3))</f>
        <v/>
      </c>
      <c r="N545" s="76"/>
      <c r="O545" s="19">
        <f>'1. Site de fabrication'!$E$7</f>
        <v>0</v>
      </c>
      <c r="P545" s="56">
        <f>'1. Site de fabrication'!$E$9</f>
        <v>0</v>
      </c>
      <c r="Q545" t="str">
        <f>IF(J545="","",VLOOKUP(J545,LookUps!$K$2:$L$32,2,FALSE))</f>
        <v/>
      </c>
    </row>
    <row r="546" spans="1:17" ht="15.75" customHeight="1">
      <c r="A546" s="45"/>
      <c r="B546" s="19" t="str">
        <f t="shared" si="16"/>
        <v/>
      </c>
      <c r="C546" s="19" t="str">
        <f t="shared" si="17"/>
        <v/>
      </c>
      <c r="D546" s="77"/>
      <c r="E546" s="77"/>
      <c r="F546" s="78"/>
      <c r="G546" s="78"/>
      <c r="H546" s="78"/>
      <c r="I546" s="78"/>
      <c r="J546" s="79"/>
      <c r="K546" s="79"/>
      <c r="L546" s="76"/>
      <c r="M546" s="55" t="str">
        <f>IF(L546="","",IF(L546=LookUps!E$2,LookUps!G$2,LookUps!G$3))</f>
        <v/>
      </c>
      <c r="N546" s="76"/>
      <c r="O546" s="19">
        <f>'1. Site de fabrication'!$E$7</f>
        <v>0</v>
      </c>
      <c r="P546" s="56">
        <f>'1. Site de fabrication'!$E$9</f>
        <v>0</v>
      </c>
      <c r="Q546" t="str">
        <f>IF(J546="","",VLOOKUP(J546,LookUps!$K$2:$L$32,2,FALSE))</f>
        <v/>
      </c>
    </row>
    <row r="547" spans="1:17" ht="15.75" customHeight="1">
      <c r="A547" s="45"/>
      <c r="B547" s="19" t="str">
        <f t="shared" si="16"/>
        <v/>
      </c>
      <c r="C547" s="19" t="str">
        <f t="shared" si="17"/>
        <v/>
      </c>
      <c r="D547" s="77"/>
      <c r="E547" s="77"/>
      <c r="F547" s="78"/>
      <c r="G547" s="78"/>
      <c r="H547" s="78"/>
      <c r="I547" s="78"/>
      <c r="J547" s="79"/>
      <c r="K547" s="79"/>
      <c r="L547" s="76"/>
      <c r="M547" s="55" t="str">
        <f>IF(L547="","",IF(L547=LookUps!E$2,LookUps!G$2,LookUps!G$3))</f>
        <v/>
      </c>
      <c r="N547" s="76"/>
      <c r="O547" s="19">
        <f>'1. Site de fabrication'!$E$7</f>
        <v>0</v>
      </c>
      <c r="P547" s="56">
        <f>'1. Site de fabrication'!$E$9</f>
        <v>0</v>
      </c>
      <c r="Q547" t="str">
        <f>IF(J547="","",VLOOKUP(J547,LookUps!$K$2:$L$32,2,FALSE))</f>
        <v/>
      </c>
    </row>
    <row r="548" spans="1:17" ht="15.75" customHeight="1">
      <c r="A548" s="45"/>
      <c r="B548" s="19" t="str">
        <f t="shared" si="16"/>
        <v/>
      </c>
      <c r="C548" s="19" t="str">
        <f t="shared" si="17"/>
        <v/>
      </c>
      <c r="D548" s="77"/>
      <c r="E548" s="77"/>
      <c r="F548" s="78"/>
      <c r="G548" s="78"/>
      <c r="H548" s="78"/>
      <c r="I548" s="78"/>
      <c r="J548" s="79"/>
      <c r="K548" s="79"/>
      <c r="L548" s="76"/>
      <c r="M548" s="55" t="str">
        <f>IF(L548="","",IF(L548=LookUps!E$2,LookUps!G$2,LookUps!G$3))</f>
        <v/>
      </c>
      <c r="N548" s="76"/>
      <c r="O548" s="19">
        <f>'1. Site de fabrication'!$E$7</f>
        <v>0</v>
      </c>
      <c r="P548" s="56">
        <f>'1. Site de fabrication'!$E$9</f>
        <v>0</v>
      </c>
      <c r="Q548" t="str">
        <f>IF(J548="","",VLOOKUP(J548,LookUps!$K$2:$L$32,2,FALSE))</f>
        <v/>
      </c>
    </row>
    <row r="549" spans="1:17" ht="15.75" customHeight="1">
      <c r="A549" s="45"/>
      <c r="B549" s="19" t="str">
        <f t="shared" si="16"/>
        <v/>
      </c>
      <c r="C549" s="19" t="str">
        <f t="shared" si="17"/>
        <v/>
      </c>
      <c r="D549" s="77"/>
      <c r="E549" s="77"/>
      <c r="F549" s="78"/>
      <c r="G549" s="78"/>
      <c r="H549" s="78"/>
      <c r="I549" s="78"/>
      <c r="J549" s="79"/>
      <c r="K549" s="79"/>
      <c r="L549" s="76"/>
      <c r="M549" s="55" t="str">
        <f>IF(L549="","",IF(L549=LookUps!E$2,LookUps!G$2,LookUps!G$3))</f>
        <v/>
      </c>
      <c r="N549" s="76"/>
      <c r="O549" s="19">
        <f>'1. Site de fabrication'!$E$7</f>
        <v>0</v>
      </c>
      <c r="P549" s="56">
        <f>'1. Site de fabrication'!$E$9</f>
        <v>0</v>
      </c>
      <c r="Q549" t="str">
        <f>IF(J549="","",VLOOKUP(J549,LookUps!$K$2:$L$32,2,FALSE))</f>
        <v/>
      </c>
    </row>
    <row r="550" spans="1:17" ht="15.75" customHeight="1">
      <c r="A550" s="45"/>
      <c r="B550" s="19" t="str">
        <f t="shared" si="16"/>
        <v/>
      </c>
      <c r="C550" s="19" t="str">
        <f t="shared" si="17"/>
        <v/>
      </c>
      <c r="D550" s="77"/>
      <c r="E550" s="77"/>
      <c r="F550" s="78"/>
      <c r="G550" s="78"/>
      <c r="H550" s="78"/>
      <c r="I550" s="78"/>
      <c r="J550" s="79"/>
      <c r="K550" s="79"/>
      <c r="L550" s="76"/>
      <c r="M550" s="55" t="str">
        <f>IF(L550="","",IF(L550=LookUps!E$2,LookUps!G$2,LookUps!G$3))</f>
        <v/>
      </c>
      <c r="N550" s="76"/>
      <c r="O550" s="19">
        <f>'1. Site de fabrication'!$E$7</f>
        <v>0</v>
      </c>
      <c r="P550" s="56">
        <f>'1. Site de fabrication'!$E$9</f>
        <v>0</v>
      </c>
      <c r="Q550" t="str">
        <f>IF(J550="","",VLOOKUP(J550,LookUps!$K$2:$L$32,2,FALSE))</f>
        <v/>
      </c>
    </row>
    <row r="551" spans="1:17" ht="15.75" customHeight="1">
      <c r="A551" s="45"/>
      <c r="B551" s="19" t="str">
        <f t="shared" si="16"/>
        <v/>
      </c>
      <c r="C551" s="19" t="str">
        <f t="shared" si="17"/>
        <v/>
      </c>
      <c r="D551" s="77"/>
      <c r="E551" s="77"/>
      <c r="F551" s="78"/>
      <c r="G551" s="78"/>
      <c r="H551" s="78"/>
      <c r="I551" s="78"/>
      <c r="J551" s="79"/>
      <c r="K551" s="79"/>
      <c r="L551" s="76"/>
      <c r="M551" s="55" t="str">
        <f>IF(L551="","",IF(L551=LookUps!E$2,LookUps!G$2,LookUps!G$3))</f>
        <v/>
      </c>
      <c r="N551" s="76"/>
      <c r="O551" s="19">
        <f>'1. Site de fabrication'!$E$7</f>
        <v>0</v>
      </c>
      <c r="P551" s="56">
        <f>'1. Site de fabrication'!$E$9</f>
        <v>0</v>
      </c>
      <c r="Q551" t="str">
        <f>IF(J551="","",VLOOKUP(J551,LookUps!$K$2:$L$32,2,FALSE))</f>
        <v/>
      </c>
    </row>
    <row r="552" spans="1:17" ht="15.75" customHeight="1">
      <c r="A552" s="45"/>
      <c r="B552" s="19" t="str">
        <f t="shared" si="16"/>
        <v/>
      </c>
      <c r="C552" s="19" t="str">
        <f t="shared" si="17"/>
        <v/>
      </c>
      <c r="D552" s="77"/>
      <c r="E552" s="77"/>
      <c r="F552" s="78"/>
      <c r="G552" s="78"/>
      <c r="H552" s="78"/>
      <c r="I552" s="78"/>
      <c r="J552" s="79"/>
      <c r="K552" s="79"/>
      <c r="L552" s="76"/>
      <c r="M552" s="55" t="str">
        <f>IF(L552="","",IF(L552=LookUps!E$2,LookUps!G$2,LookUps!G$3))</f>
        <v/>
      </c>
      <c r="N552" s="76"/>
      <c r="O552" s="19">
        <f>'1. Site de fabrication'!$E$7</f>
        <v>0</v>
      </c>
      <c r="P552" s="56">
        <f>'1. Site de fabrication'!$E$9</f>
        <v>0</v>
      </c>
      <c r="Q552" t="str">
        <f>IF(J552="","",VLOOKUP(J552,LookUps!$K$2:$L$32,2,FALSE))</f>
        <v/>
      </c>
    </row>
    <row r="553" spans="1:17" ht="15.75" customHeight="1">
      <c r="A553" s="45"/>
      <c r="B553" s="19" t="str">
        <f t="shared" si="16"/>
        <v/>
      </c>
      <c r="C553" s="19" t="str">
        <f t="shared" si="17"/>
        <v/>
      </c>
      <c r="D553" s="77"/>
      <c r="E553" s="77"/>
      <c r="F553" s="78"/>
      <c r="G553" s="78"/>
      <c r="H553" s="78"/>
      <c r="I553" s="78"/>
      <c r="J553" s="79"/>
      <c r="K553" s="79"/>
      <c r="L553" s="76"/>
      <c r="M553" s="55" t="str">
        <f>IF(L553="","",IF(L553=LookUps!E$2,LookUps!G$2,LookUps!G$3))</f>
        <v/>
      </c>
      <c r="N553" s="76"/>
      <c r="O553" s="19">
        <f>'1. Site de fabrication'!$E$7</f>
        <v>0</v>
      </c>
      <c r="P553" s="56">
        <f>'1. Site de fabrication'!$E$9</f>
        <v>0</v>
      </c>
      <c r="Q553" t="str">
        <f>IF(J553="","",VLOOKUP(J553,LookUps!$K$2:$L$32,2,FALSE))</f>
        <v/>
      </c>
    </row>
    <row r="554" spans="1:17" ht="15.75" customHeight="1">
      <c r="A554" s="45"/>
      <c r="B554" s="19" t="str">
        <f t="shared" si="16"/>
        <v/>
      </c>
      <c r="C554" s="19" t="str">
        <f t="shared" si="17"/>
        <v/>
      </c>
      <c r="D554" s="77"/>
      <c r="E554" s="77"/>
      <c r="F554" s="78"/>
      <c r="G554" s="78"/>
      <c r="H554" s="78"/>
      <c r="I554" s="78"/>
      <c r="J554" s="79"/>
      <c r="K554" s="79"/>
      <c r="L554" s="76"/>
      <c r="M554" s="55" t="str">
        <f>IF(L554="","",IF(L554=LookUps!E$2,LookUps!G$2,LookUps!G$3))</f>
        <v/>
      </c>
      <c r="N554" s="76"/>
      <c r="O554" s="19">
        <f>'1. Site de fabrication'!$E$7</f>
        <v>0</v>
      </c>
      <c r="P554" s="56">
        <f>'1. Site de fabrication'!$E$9</f>
        <v>0</v>
      </c>
      <c r="Q554" t="str">
        <f>IF(J554="","",VLOOKUP(J554,LookUps!$K$2:$L$32,2,FALSE))</f>
        <v/>
      </c>
    </row>
    <row r="555" spans="1:17" ht="15.75" customHeight="1">
      <c r="A555" s="45"/>
      <c r="B555" s="19" t="str">
        <f t="shared" si="16"/>
        <v/>
      </c>
      <c r="C555" s="19" t="str">
        <f t="shared" si="17"/>
        <v/>
      </c>
      <c r="D555" s="77"/>
      <c r="E555" s="77"/>
      <c r="F555" s="78"/>
      <c r="G555" s="78"/>
      <c r="H555" s="78"/>
      <c r="I555" s="78"/>
      <c r="J555" s="79"/>
      <c r="K555" s="79"/>
      <c r="L555" s="76"/>
      <c r="M555" s="55" t="str">
        <f>IF(L555="","",IF(L555=LookUps!E$2,LookUps!G$2,LookUps!G$3))</f>
        <v/>
      </c>
      <c r="N555" s="76"/>
      <c r="O555" s="19">
        <f>'1. Site de fabrication'!$E$7</f>
        <v>0</v>
      </c>
      <c r="P555" s="56">
        <f>'1. Site de fabrication'!$E$9</f>
        <v>0</v>
      </c>
      <c r="Q555" t="str">
        <f>IF(J555="","",VLOOKUP(J555,LookUps!$K$2:$L$32,2,FALSE))</f>
        <v/>
      </c>
    </row>
    <row r="556" spans="1:17" ht="15.75" customHeight="1">
      <c r="A556" s="45"/>
      <c r="B556" s="19" t="str">
        <f t="shared" si="16"/>
        <v/>
      </c>
      <c r="C556" s="19" t="str">
        <f t="shared" si="17"/>
        <v/>
      </c>
      <c r="D556" s="77"/>
      <c r="E556" s="77"/>
      <c r="F556" s="78"/>
      <c r="G556" s="78"/>
      <c r="H556" s="78"/>
      <c r="I556" s="78"/>
      <c r="J556" s="79"/>
      <c r="K556" s="79"/>
      <c r="L556" s="76"/>
      <c r="M556" s="55" t="str">
        <f>IF(L556="","",IF(L556=LookUps!E$2,LookUps!G$2,LookUps!G$3))</f>
        <v/>
      </c>
      <c r="N556" s="76"/>
      <c r="O556" s="19">
        <f>'1. Site de fabrication'!$E$7</f>
        <v>0</v>
      </c>
      <c r="P556" s="56">
        <f>'1. Site de fabrication'!$E$9</f>
        <v>0</v>
      </c>
      <c r="Q556" t="str">
        <f>IF(J556="","",VLOOKUP(J556,LookUps!$K$2:$L$32,2,FALSE))</f>
        <v/>
      </c>
    </row>
    <row r="557" spans="1:17" ht="15.75" customHeight="1">
      <c r="A557" s="45"/>
      <c r="B557" s="19" t="str">
        <f t="shared" si="16"/>
        <v/>
      </c>
      <c r="C557" s="19" t="str">
        <f t="shared" si="17"/>
        <v/>
      </c>
      <c r="D557" s="77"/>
      <c r="E557" s="77"/>
      <c r="F557" s="78"/>
      <c r="G557" s="78"/>
      <c r="H557" s="78"/>
      <c r="I557" s="78"/>
      <c r="J557" s="79"/>
      <c r="K557" s="79"/>
      <c r="L557" s="76"/>
      <c r="M557" s="55" t="str">
        <f>IF(L557="","",IF(L557=LookUps!E$2,LookUps!G$2,LookUps!G$3))</f>
        <v/>
      </c>
      <c r="N557" s="76"/>
      <c r="O557" s="19">
        <f>'1. Site de fabrication'!$E$7</f>
        <v>0</v>
      </c>
      <c r="P557" s="56">
        <f>'1. Site de fabrication'!$E$9</f>
        <v>0</v>
      </c>
      <c r="Q557" t="str">
        <f>IF(J557="","",VLOOKUP(J557,LookUps!$K$2:$L$32,2,FALSE))</f>
        <v/>
      </c>
    </row>
    <row r="558" spans="1:17" ht="15.75" customHeight="1">
      <c r="A558" s="45"/>
      <c r="B558" s="19" t="str">
        <f t="shared" si="16"/>
        <v/>
      </c>
      <c r="C558" s="19" t="str">
        <f t="shared" si="17"/>
        <v/>
      </c>
      <c r="D558" s="77"/>
      <c r="E558" s="77"/>
      <c r="F558" s="78"/>
      <c r="G558" s="78"/>
      <c r="H558" s="78"/>
      <c r="I558" s="78"/>
      <c r="J558" s="79"/>
      <c r="K558" s="79"/>
      <c r="L558" s="76"/>
      <c r="M558" s="55" t="str">
        <f>IF(L558="","",IF(L558=LookUps!E$2,LookUps!G$2,LookUps!G$3))</f>
        <v/>
      </c>
      <c r="N558" s="76"/>
      <c r="O558" s="19">
        <f>'1. Site de fabrication'!$E$7</f>
        <v>0</v>
      </c>
      <c r="P558" s="56">
        <f>'1. Site de fabrication'!$E$9</f>
        <v>0</v>
      </c>
      <c r="Q558" t="str">
        <f>IF(J558="","",VLOOKUP(J558,LookUps!$K$2:$L$32,2,FALSE))</f>
        <v/>
      </c>
    </row>
    <row r="559" spans="1:17" ht="15.75" customHeight="1">
      <c r="A559" s="45"/>
      <c r="B559" s="19" t="str">
        <f t="shared" si="16"/>
        <v/>
      </c>
      <c r="C559" s="19" t="str">
        <f t="shared" si="17"/>
        <v/>
      </c>
      <c r="D559" s="77"/>
      <c r="E559" s="77"/>
      <c r="F559" s="78"/>
      <c r="G559" s="78"/>
      <c r="H559" s="78"/>
      <c r="I559" s="78"/>
      <c r="J559" s="79"/>
      <c r="K559" s="79"/>
      <c r="L559" s="76"/>
      <c r="M559" s="55" t="str">
        <f>IF(L559="","",IF(L559=LookUps!E$2,LookUps!G$2,LookUps!G$3))</f>
        <v/>
      </c>
      <c r="N559" s="76"/>
      <c r="O559" s="19">
        <f>'1. Site de fabrication'!$E$7</f>
        <v>0</v>
      </c>
      <c r="P559" s="56">
        <f>'1. Site de fabrication'!$E$9</f>
        <v>0</v>
      </c>
      <c r="Q559" t="str">
        <f>IF(J559="","",VLOOKUP(J559,LookUps!$K$2:$L$32,2,FALSE))</f>
        <v/>
      </c>
    </row>
    <row r="560" spans="1:17" ht="15.75" customHeight="1">
      <c r="A560" s="45"/>
      <c r="B560" s="19" t="str">
        <f t="shared" si="16"/>
        <v/>
      </c>
      <c r="C560" s="19" t="str">
        <f t="shared" si="17"/>
        <v/>
      </c>
      <c r="D560" s="77"/>
      <c r="E560" s="77"/>
      <c r="F560" s="78"/>
      <c r="G560" s="78"/>
      <c r="H560" s="78"/>
      <c r="I560" s="78"/>
      <c r="J560" s="79"/>
      <c r="K560" s="79"/>
      <c r="L560" s="76"/>
      <c r="M560" s="55" t="str">
        <f>IF(L560="","",IF(L560=LookUps!E$2,LookUps!G$2,LookUps!G$3))</f>
        <v/>
      </c>
      <c r="N560" s="76"/>
      <c r="O560" s="19">
        <f>'1. Site de fabrication'!$E$7</f>
        <v>0</v>
      </c>
      <c r="P560" s="56">
        <f>'1. Site de fabrication'!$E$9</f>
        <v>0</v>
      </c>
      <c r="Q560" t="str">
        <f>IF(J560="","",VLOOKUP(J560,LookUps!$K$2:$L$32,2,FALSE))</f>
        <v/>
      </c>
    </row>
    <row r="561" spans="1:17" ht="15.75" customHeight="1">
      <c r="A561" s="45"/>
      <c r="B561" s="19" t="str">
        <f t="shared" si="16"/>
        <v/>
      </c>
      <c r="C561" s="19" t="str">
        <f t="shared" si="17"/>
        <v/>
      </c>
      <c r="D561" s="77"/>
      <c r="E561" s="77"/>
      <c r="F561" s="78"/>
      <c r="G561" s="78"/>
      <c r="H561" s="78"/>
      <c r="I561" s="78"/>
      <c r="J561" s="79"/>
      <c r="K561" s="79"/>
      <c r="L561" s="76"/>
      <c r="M561" s="55" t="str">
        <f>IF(L561="","",IF(L561=LookUps!E$2,LookUps!G$2,LookUps!G$3))</f>
        <v/>
      </c>
      <c r="N561" s="76"/>
      <c r="O561" s="19">
        <f>'1. Site de fabrication'!$E$7</f>
        <v>0</v>
      </c>
      <c r="P561" s="56">
        <f>'1. Site de fabrication'!$E$9</f>
        <v>0</v>
      </c>
      <c r="Q561" t="str">
        <f>IF(J561="","",VLOOKUP(J561,LookUps!$K$2:$L$32,2,FALSE))</f>
        <v/>
      </c>
    </row>
    <row r="562" spans="1:17" ht="15.75" customHeight="1">
      <c r="A562" s="45"/>
      <c r="B562" s="19" t="str">
        <f t="shared" si="16"/>
        <v/>
      </c>
      <c r="C562" s="19" t="str">
        <f t="shared" si="17"/>
        <v/>
      </c>
      <c r="D562" s="77"/>
      <c r="E562" s="77"/>
      <c r="F562" s="78"/>
      <c r="G562" s="78"/>
      <c r="H562" s="78"/>
      <c r="I562" s="78"/>
      <c r="J562" s="79"/>
      <c r="K562" s="79"/>
      <c r="L562" s="76"/>
      <c r="M562" s="55" t="str">
        <f>IF(L562="","",IF(L562=LookUps!E$2,LookUps!G$2,LookUps!G$3))</f>
        <v/>
      </c>
      <c r="N562" s="76"/>
      <c r="O562" s="19">
        <f>'1. Site de fabrication'!$E$7</f>
        <v>0</v>
      </c>
      <c r="P562" s="56">
        <f>'1. Site de fabrication'!$E$9</f>
        <v>0</v>
      </c>
      <c r="Q562" t="str">
        <f>IF(J562="","",VLOOKUP(J562,LookUps!$K$2:$L$32,2,FALSE))</f>
        <v/>
      </c>
    </row>
    <row r="563" spans="1:17" ht="15.75" customHeight="1">
      <c r="A563" s="45"/>
      <c r="B563" s="19" t="str">
        <f t="shared" si="16"/>
        <v/>
      </c>
      <c r="C563" s="19" t="str">
        <f t="shared" si="17"/>
        <v/>
      </c>
      <c r="D563" s="77"/>
      <c r="E563" s="77"/>
      <c r="F563" s="78"/>
      <c r="G563" s="78"/>
      <c r="H563" s="78"/>
      <c r="I563" s="78"/>
      <c r="J563" s="79"/>
      <c r="K563" s="79"/>
      <c r="L563" s="76"/>
      <c r="M563" s="55" t="str">
        <f>IF(L563="","",IF(L563=LookUps!E$2,LookUps!G$2,LookUps!G$3))</f>
        <v/>
      </c>
      <c r="N563" s="76"/>
      <c r="O563" s="19">
        <f>'1. Site de fabrication'!$E$7</f>
        <v>0</v>
      </c>
      <c r="P563" s="56">
        <f>'1. Site de fabrication'!$E$9</f>
        <v>0</v>
      </c>
      <c r="Q563" t="str">
        <f>IF(J563="","",VLOOKUP(J563,LookUps!$K$2:$L$32,2,FALSE))</f>
        <v/>
      </c>
    </row>
    <row r="564" spans="1:17" ht="15.75" customHeight="1">
      <c r="A564" s="45"/>
      <c r="B564" s="19" t="str">
        <f t="shared" si="16"/>
        <v/>
      </c>
      <c r="C564" s="19" t="str">
        <f t="shared" si="17"/>
        <v/>
      </c>
      <c r="D564" s="77"/>
      <c r="E564" s="77"/>
      <c r="F564" s="78"/>
      <c r="G564" s="78"/>
      <c r="H564" s="78"/>
      <c r="I564" s="78"/>
      <c r="J564" s="79"/>
      <c r="K564" s="79"/>
      <c r="L564" s="76"/>
      <c r="M564" s="55" t="str">
        <f>IF(L564="","",IF(L564=LookUps!E$2,LookUps!G$2,LookUps!G$3))</f>
        <v/>
      </c>
      <c r="N564" s="76"/>
      <c r="O564" s="19">
        <f>'1. Site de fabrication'!$E$7</f>
        <v>0</v>
      </c>
      <c r="P564" s="56">
        <f>'1. Site de fabrication'!$E$9</f>
        <v>0</v>
      </c>
      <c r="Q564" t="str">
        <f>IF(J564="","",VLOOKUP(J564,LookUps!$K$2:$L$32,2,FALSE))</f>
        <v/>
      </c>
    </row>
    <row r="565" spans="1:17" ht="15.75" customHeight="1">
      <c r="A565" s="45"/>
      <c r="B565" s="19" t="str">
        <f t="shared" si="16"/>
        <v/>
      </c>
      <c r="C565" s="19" t="str">
        <f t="shared" si="17"/>
        <v/>
      </c>
      <c r="D565" s="77"/>
      <c r="E565" s="77"/>
      <c r="F565" s="78"/>
      <c r="G565" s="78"/>
      <c r="H565" s="78"/>
      <c r="I565" s="78"/>
      <c r="J565" s="79"/>
      <c r="K565" s="79"/>
      <c r="L565" s="76"/>
      <c r="M565" s="55" t="str">
        <f>IF(L565="","",IF(L565=LookUps!E$2,LookUps!G$2,LookUps!G$3))</f>
        <v/>
      </c>
      <c r="N565" s="76"/>
      <c r="O565" s="19">
        <f>'1. Site de fabrication'!$E$7</f>
        <v>0</v>
      </c>
      <c r="P565" s="56">
        <f>'1. Site de fabrication'!$E$9</f>
        <v>0</v>
      </c>
      <c r="Q565" t="str">
        <f>IF(J565="","",VLOOKUP(J565,LookUps!$K$2:$L$32,2,FALSE))</f>
        <v/>
      </c>
    </row>
    <row r="566" spans="1:17" ht="15.75" customHeight="1">
      <c r="A566" s="45"/>
      <c r="B566" s="19" t="str">
        <f t="shared" si="16"/>
        <v/>
      </c>
      <c r="C566" s="19" t="str">
        <f t="shared" si="17"/>
        <v/>
      </c>
      <c r="D566" s="77"/>
      <c r="E566" s="77"/>
      <c r="F566" s="78"/>
      <c r="G566" s="78"/>
      <c r="H566" s="78"/>
      <c r="I566" s="78"/>
      <c r="J566" s="79"/>
      <c r="K566" s="79"/>
      <c r="L566" s="76"/>
      <c r="M566" s="55" t="str">
        <f>IF(L566="","",IF(L566=LookUps!E$2,LookUps!G$2,LookUps!G$3))</f>
        <v/>
      </c>
      <c r="N566" s="76"/>
      <c r="O566" s="19">
        <f>'1. Site de fabrication'!$E$7</f>
        <v>0</v>
      </c>
      <c r="P566" s="56">
        <f>'1. Site de fabrication'!$E$9</f>
        <v>0</v>
      </c>
      <c r="Q566" t="str">
        <f>IF(J566="","",VLOOKUP(J566,LookUps!$K$2:$L$32,2,FALSE))</f>
        <v/>
      </c>
    </row>
    <row r="567" spans="1:17" ht="15.75" customHeight="1">
      <c r="A567" s="45"/>
      <c r="B567" s="19" t="str">
        <f t="shared" si="16"/>
        <v/>
      </c>
      <c r="C567" s="19" t="str">
        <f t="shared" si="17"/>
        <v/>
      </c>
      <c r="D567" s="77"/>
      <c r="E567" s="77"/>
      <c r="F567" s="78"/>
      <c r="G567" s="78"/>
      <c r="H567" s="78"/>
      <c r="I567" s="78"/>
      <c r="J567" s="79"/>
      <c r="K567" s="79"/>
      <c r="L567" s="76"/>
      <c r="M567" s="55" t="str">
        <f>IF(L567="","",IF(L567=LookUps!E$2,LookUps!G$2,LookUps!G$3))</f>
        <v/>
      </c>
      <c r="N567" s="76"/>
      <c r="O567" s="19">
        <f>'1. Site de fabrication'!$E$7</f>
        <v>0</v>
      </c>
      <c r="P567" s="56">
        <f>'1. Site de fabrication'!$E$9</f>
        <v>0</v>
      </c>
      <c r="Q567" t="str">
        <f>IF(J567="","",VLOOKUP(J567,LookUps!$K$2:$L$32,2,FALSE))</f>
        <v/>
      </c>
    </row>
    <row r="568" spans="1:17" ht="15.75" customHeight="1">
      <c r="A568" s="45"/>
      <c r="B568" s="19" t="str">
        <f t="shared" si="16"/>
        <v/>
      </c>
      <c r="C568" s="19" t="str">
        <f t="shared" si="17"/>
        <v/>
      </c>
      <c r="D568" s="77"/>
      <c r="E568" s="77"/>
      <c r="F568" s="78"/>
      <c r="G568" s="78"/>
      <c r="H568" s="78"/>
      <c r="I568" s="78"/>
      <c r="J568" s="79"/>
      <c r="K568" s="79"/>
      <c r="L568" s="76"/>
      <c r="M568" s="55" t="str">
        <f>IF(L568="","",IF(L568=LookUps!E$2,LookUps!G$2,LookUps!G$3))</f>
        <v/>
      </c>
      <c r="N568" s="76"/>
      <c r="O568" s="19">
        <f>'1. Site de fabrication'!$E$7</f>
        <v>0</v>
      </c>
      <c r="P568" s="56">
        <f>'1. Site de fabrication'!$E$9</f>
        <v>0</v>
      </c>
      <c r="Q568" t="str">
        <f>IF(J568="","",VLOOKUP(J568,LookUps!$K$2:$L$32,2,FALSE))</f>
        <v/>
      </c>
    </row>
    <row r="569" spans="1:17" ht="15.75" customHeight="1">
      <c r="A569" s="45"/>
      <c r="B569" s="19" t="str">
        <f t="shared" si="16"/>
        <v/>
      </c>
      <c r="C569" s="19" t="str">
        <f t="shared" si="17"/>
        <v/>
      </c>
      <c r="D569" s="77"/>
      <c r="E569" s="77"/>
      <c r="F569" s="78"/>
      <c r="G569" s="78"/>
      <c r="H569" s="78"/>
      <c r="I569" s="78"/>
      <c r="J569" s="79"/>
      <c r="K569" s="79"/>
      <c r="L569" s="76"/>
      <c r="M569" s="55" t="str">
        <f>IF(L569="","",IF(L569=LookUps!E$2,LookUps!G$2,LookUps!G$3))</f>
        <v/>
      </c>
      <c r="N569" s="76"/>
      <c r="O569" s="19">
        <f>'1. Site de fabrication'!$E$7</f>
        <v>0</v>
      </c>
      <c r="P569" s="56">
        <f>'1. Site de fabrication'!$E$9</f>
        <v>0</v>
      </c>
      <c r="Q569" t="str">
        <f>IF(J569="","",VLOOKUP(J569,LookUps!$K$2:$L$32,2,FALSE))</f>
        <v/>
      </c>
    </row>
    <row r="570" spans="1:17" ht="15.75" customHeight="1">
      <c r="A570" s="45"/>
      <c r="B570" s="19" t="str">
        <f t="shared" si="16"/>
        <v/>
      </c>
      <c r="C570" s="19" t="str">
        <f t="shared" si="17"/>
        <v/>
      </c>
      <c r="D570" s="77"/>
      <c r="E570" s="77"/>
      <c r="F570" s="78"/>
      <c r="G570" s="78"/>
      <c r="H570" s="78"/>
      <c r="I570" s="78"/>
      <c r="J570" s="79"/>
      <c r="K570" s="79"/>
      <c r="L570" s="76"/>
      <c r="M570" s="55" t="str">
        <f>IF(L570="","",IF(L570=LookUps!E$2,LookUps!G$2,LookUps!G$3))</f>
        <v/>
      </c>
      <c r="N570" s="76"/>
      <c r="O570" s="19">
        <f>'1. Site de fabrication'!$E$7</f>
        <v>0</v>
      </c>
      <c r="P570" s="56">
        <f>'1. Site de fabrication'!$E$9</f>
        <v>0</v>
      </c>
      <c r="Q570" t="str">
        <f>IF(J570="","",VLOOKUP(J570,LookUps!$K$2:$L$32,2,FALSE))</f>
        <v/>
      </c>
    </row>
    <row r="571" spans="1:17" ht="15.75" customHeight="1">
      <c r="A571" s="45"/>
      <c r="B571" s="19" t="str">
        <f t="shared" si="16"/>
        <v/>
      </c>
      <c r="C571" s="19" t="str">
        <f t="shared" si="17"/>
        <v/>
      </c>
      <c r="D571" s="77"/>
      <c r="E571" s="77"/>
      <c r="F571" s="78"/>
      <c r="G571" s="78"/>
      <c r="H571" s="78"/>
      <c r="I571" s="78"/>
      <c r="J571" s="79"/>
      <c r="K571" s="79"/>
      <c r="L571" s="76"/>
      <c r="M571" s="55" t="str">
        <f>IF(L571="","",IF(L571=LookUps!E$2,LookUps!G$2,LookUps!G$3))</f>
        <v/>
      </c>
      <c r="N571" s="76"/>
      <c r="O571" s="19">
        <f>'1. Site de fabrication'!$E$7</f>
        <v>0</v>
      </c>
      <c r="P571" s="56">
        <f>'1. Site de fabrication'!$E$9</f>
        <v>0</v>
      </c>
      <c r="Q571" t="str">
        <f>IF(J571="","",VLOOKUP(J571,LookUps!$K$2:$L$32,2,FALSE))</f>
        <v/>
      </c>
    </row>
    <row r="572" spans="1:17" ht="15.75" customHeight="1">
      <c r="A572" s="45"/>
      <c r="B572" s="19" t="str">
        <f t="shared" si="16"/>
        <v/>
      </c>
      <c r="C572" s="19" t="str">
        <f t="shared" si="17"/>
        <v/>
      </c>
      <c r="D572" s="77"/>
      <c r="E572" s="77"/>
      <c r="F572" s="78"/>
      <c r="G572" s="78"/>
      <c r="H572" s="78"/>
      <c r="I572" s="78"/>
      <c r="J572" s="79"/>
      <c r="K572" s="79"/>
      <c r="L572" s="76"/>
      <c r="M572" s="55" t="str">
        <f>IF(L572="","",IF(L572=LookUps!E$2,LookUps!G$2,LookUps!G$3))</f>
        <v/>
      </c>
      <c r="N572" s="76"/>
      <c r="O572" s="19">
        <f>'1. Site de fabrication'!$E$7</f>
        <v>0</v>
      </c>
      <c r="P572" s="56">
        <f>'1. Site de fabrication'!$E$9</f>
        <v>0</v>
      </c>
      <c r="Q572" t="str">
        <f>IF(J572="","",VLOOKUP(J572,LookUps!$K$2:$L$32,2,FALSE))</f>
        <v/>
      </c>
    </row>
    <row r="573" spans="1:17" ht="15.75" customHeight="1">
      <c r="A573" s="45"/>
      <c r="B573" s="19" t="str">
        <f t="shared" si="16"/>
        <v/>
      </c>
      <c r="C573" s="19" t="str">
        <f t="shared" si="17"/>
        <v/>
      </c>
      <c r="D573" s="77"/>
      <c r="E573" s="77"/>
      <c r="F573" s="78"/>
      <c r="G573" s="78"/>
      <c r="H573" s="78"/>
      <c r="I573" s="78"/>
      <c r="J573" s="79"/>
      <c r="K573" s="79"/>
      <c r="L573" s="76"/>
      <c r="M573" s="55" t="str">
        <f>IF(L573="","",IF(L573=LookUps!E$2,LookUps!G$2,LookUps!G$3))</f>
        <v/>
      </c>
      <c r="N573" s="76"/>
      <c r="O573" s="19">
        <f>'1. Site de fabrication'!$E$7</f>
        <v>0</v>
      </c>
      <c r="P573" s="56">
        <f>'1. Site de fabrication'!$E$9</f>
        <v>0</v>
      </c>
      <c r="Q573" t="str">
        <f>IF(J573="","",VLOOKUP(J573,LookUps!$K$2:$L$32,2,FALSE))</f>
        <v/>
      </c>
    </row>
    <row r="574" spans="1:17" ht="15.75" customHeight="1">
      <c r="A574" s="45"/>
      <c r="B574" s="19" t="str">
        <f t="shared" si="16"/>
        <v/>
      </c>
      <c r="C574" s="19" t="str">
        <f t="shared" si="17"/>
        <v/>
      </c>
      <c r="D574" s="77"/>
      <c r="E574" s="77"/>
      <c r="F574" s="78"/>
      <c r="G574" s="78"/>
      <c r="H574" s="78"/>
      <c r="I574" s="78"/>
      <c r="J574" s="79"/>
      <c r="K574" s="79"/>
      <c r="L574" s="76"/>
      <c r="M574" s="55" t="str">
        <f>IF(L574="","",IF(L574=LookUps!E$2,LookUps!G$2,LookUps!G$3))</f>
        <v/>
      </c>
      <c r="N574" s="76"/>
      <c r="O574" s="19">
        <f>'1. Site de fabrication'!$E$7</f>
        <v>0</v>
      </c>
      <c r="P574" s="56">
        <f>'1. Site de fabrication'!$E$9</f>
        <v>0</v>
      </c>
      <c r="Q574" t="str">
        <f>IF(J574="","",VLOOKUP(J574,LookUps!$K$2:$L$32,2,FALSE))</f>
        <v/>
      </c>
    </row>
    <row r="575" spans="1:17" ht="15.75" customHeight="1">
      <c r="A575" s="45"/>
      <c r="B575" s="19" t="str">
        <f t="shared" si="16"/>
        <v/>
      </c>
      <c r="C575" s="19" t="str">
        <f t="shared" si="17"/>
        <v/>
      </c>
      <c r="D575" s="77"/>
      <c r="E575" s="77"/>
      <c r="F575" s="78"/>
      <c r="G575" s="78"/>
      <c r="H575" s="78"/>
      <c r="I575" s="78"/>
      <c r="J575" s="79"/>
      <c r="K575" s="79"/>
      <c r="L575" s="76"/>
      <c r="M575" s="55" t="str">
        <f>IF(L575="","",IF(L575=LookUps!E$2,LookUps!G$2,LookUps!G$3))</f>
        <v/>
      </c>
      <c r="N575" s="76"/>
      <c r="O575" s="19">
        <f>'1. Site de fabrication'!$E$7</f>
        <v>0</v>
      </c>
      <c r="P575" s="56">
        <f>'1. Site de fabrication'!$E$9</f>
        <v>0</v>
      </c>
      <c r="Q575" t="str">
        <f>IF(J575="","",VLOOKUP(J575,LookUps!$K$2:$L$32,2,FALSE))</f>
        <v/>
      </c>
    </row>
    <row r="576" spans="1:17" ht="15.75" customHeight="1">
      <c r="A576" s="45"/>
      <c r="B576" s="19" t="str">
        <f t="shared" si="16"/>
        <v/>
      </c>
      <c r="C576" s="19" t="str">
        <f t="shared" si="17"/>
        <v/>
      </c>
      <c r="D576" s="77"/>
      <c r="E576" s="77"/>
      <c r="F576" s="78"/>
      <c r="G576" s="78"/>
      <c r="H576" s="78"/>
      <c r="I576" s="78"/>
      <c r="J576" s="79"/>
      <c r="K576" s="79"/>
      <c r="L576" s="76"/>
      <c r="M576" s="55" t="str">
        <f>IF(L576="","",IF(L576=LookUps!E$2,LookUps!G$2,LookUps!G$3))</f>
        <v/>
      </c>
      <c r="N576" s="76"/>
      <c r="O576" s="19">
        <f>'1. Site de fabrication'!$E$7</f>
        <v>0</v>
      </c>
      <c r="P576" s="56">
        <f>'1. Site de fabrication'!$E$9</f>
        <v>0</v>
      </c>
      <c r="Q576" t="str">
        <f>IF(J576="","",VLOOKUP(J576,LookUps!$K$2:$L$32,2,FALSE))</f>
        <v/>
      </c>
    </row>
    <row r="577" spans="1:17" ht="15.75" customHeight="1">
      <c r="A577" s="45"/>
      <c r="B577" s="19" t="str">
        <f t="shared" si="16"/>
        <v/>
      </c>
      <c r="C577" s="19" t="str">
        <f t="shared" si="17"/>
        <v/>
      </c>
      <c r="D577" s="77"/>
      <c r="E577" s="77"/>
      <c r="F577" s="78"/>
      <c r="G577" s="78"/>
      <c r="H577" s="78"/>
      <c r="I577" s="78"/>
      <c r="J577" s="79"/>
      <c r="K577" s="79"/>
      <c r="L577" s="76"/>
      <c r="M577" s="55" t="str">
        <f>IF(L577="","",IF(L577=LookUps!E$2,LookUps!G$2,LookUps!G$3))</f>
        <v/>
      </c>
      <c r="N577" s="76"/>
      <c r="O577" s="19">
        <f>'1. Site de fabrication'!$E$7</f>
        <v>0</v>
      </c>
      <c r="P577" s="56">
        <f>'1. Site de fabrication'!$E$9</f>
        <v>0</v>
      </c>
      <c r="Q577" t="str">
        <f>IF(J577="","",VLOOKUP(J577,LookUps!$K$2:$L$32,2,FALSE))</f>
        <v/>
      </c>
    </row>
    <row r="578" spans="1:17" ht="15.75" customHeight="1">
      <c r="A578" s="45"/>
      <c r="B578" s="19" t="str">
        <f t="shared" si="16"/>
        <v/>
      </c>
      <c r="C578" s="19" t="str">
        <f t="shared" si="17"/>
        <v/>
      </c>
      <c r="D578" s="77"/>
      <c r="E578" s="77"/>
      <c r="F578" s="78"/>
      <c r="G578" s="78"/>
      <c r="H578" s="78"/>
      <c r="I578" s="78"/>
      <c r="J578" s="79"/>
      <c r="K578" s="79"/>
      <c r="L578" s="76"/>
      <c r="M578" s="55" t="str">
        <f>IF(L578="","",IF(L578=LookUps!E$2,LookUps!G$2,LookUps!G$3))</f>
        <v/>
      </c>
      <c r="N578" s="76"/>
      <c r="O578" s="19">
        <f>'1. Site de fabrication'!$E$7</f>
        <v>0</v>
      </c>
      <c r="P578" s="56">
        <f>'1. Site de fabrication'!$E$9</f>
        <v>0</v>
      </c>
      <c r="Q578" t="str">
        <f>IF(J578="","",VLOOKUP(J578,LookUps!$K$2:$L$32,2,FALSE))</f>
        <v/>
      </c>
    </row>
    <row r="579" spans="1:17" ht="15.75" customHeight="1">
      <c r="A579" s="45"/>
      <c r="B579" s="19" t="str">
        <f t="shared" si="16"/>
        <v/>
      </c>
      <c r="C579" s="19" t="str">
        <f t="shared" si="17"/>
        <v/>
      </c>
      <c r="D579" s="77"/>
      <c r="E579" s="77"/>
      <c r="F579" s="78"/>
      <c r="G579" s="78"/>
      <c r="H579" s="78"/>
      <c r="I579" s="78"/>
      <c r="J579" s="79"/>
      <c r="K579" s="79"/>
      <c r="L579" s="76"/>
      <c r="M579" s="55" t="str">
        <f>IF(L579="","",IF(L579=LookUps!E$2,LookUps!G$2,LookUps!G$3))</f>
        <v/>
      </c>
      <c r="N579" s="76"/>
      <c r="O579" s="19">
        <f>'1. Site de fabrication'!$E$7</f>
        <v>0</v>
      </c>
      <c r="P579" s="56">
        <f>'1. Site de fabrication'!$E$9</f>
        <v>0</v>
      </c>
      <c r="Q579" t="str">
        <f>IF(J579="","",VLOOKUP(J579,LookUps!$K$2:$L$32,2,FALSE))</f>
        <v/>
      </c>
    </row>
    <row r="580" spans="1:17" ht="15.75" customHeight="1">
      <c r="A580" s="45"/>
      <c r="B580" s="19" t="str">
        <f t="shared" si="16"/>
        <v/>
      </c>
      <c r="C580" s="19" t="str">
        <f t="shared" si="17"/>
        <v/>
      </c>
      <c r="D580" s="77"/>
      <c r="E580" s="77"/>
      <c r="F580" s="78"/>
      <c r="G580" s="78"/>
      <c r="H580" s="78"/>
      <c r="I580" s="78"/>
      <c r="J580" s="79"/>
      <c r="K580" s="79"/>
      <c r="L580" s="76"/>
      <c r="M580" s="55" t="str">
        <f>IF(L580="","",IF(L580=LookUps!E$2,LookUps!G$2,LookUps!G$3))</f>
        <v/>
      </c>
      <c r="N580" s="76"/>
      <c r="O580" s="19">
        <f>'1. Site de fabrication'!$E$7</f>
        <v>0</v>
      </c>
      <c r="P580" s="56">
        <f>'1. Site de fabrication'!$E$9</f>
        <v>0</v>
      </c>
      <c r="Q580" t="str">
        <f>IF(J580="","",VLOOKUP(J580,LookUps!$K$2:$L$32,2,FALSE))</f>
        <v/>
      </c>
    </row>
    <row r="581" spans="1:17" ht="15.75" customHeight="1">
      <c r="A581" s="45"/>
      <c r="B581" s="19" t="str">
        <f t="shared" si="16"/>
        <v/>
      </c>
      <c r="C581" s="19" t="str">
        <f t="shared" si="17"/>
        <v/>
      </c>
      <c r="D581" s="77"/>
      <c r="E581" s="77"/>
      <c r="F581" s="78"/>
      <c r="G581" s="78"/>
      <c r="H581" s="78"/>
      <c r="I581" s="78"/>
      <c r="J581" s="79"/>
      <c r="K581" s="79"/>
      <c r="L581" s="76"/>
      <c r="M581" s="55" t="str">
        <f>IF(L581="","",IF(L581=LookUps!E$2,LookUps!G$2,LookUps!G$3))</f>
        <v/>
      </c>
      <c r="N581" s="76"/>
      <c r="O581" s="19">
        <f>'1. Site de fabrication'!$E$7</f>
        <v>0</v>
      </c>
      <c r="P581" s="56">
        <f>'1. Site de fabrication'!$E$9</f>
        <v>0</v>
      </c>
      <c r="Q581" t="str">
        <f>IF(J581="","",VLOOKUP(J581,LookUps!$K$2:$L$32,2,FALSE))</f>
        <v/>
      </c>
    </row>
    <row r="582" spans="1:17" ht="15.75" customHeight="1">
      <c r="A582" s="45"/>
      <c r="B582" s="19" t="str">
        <f t="shared" si="16"/>
        <v/>
      </c>
      <c r="C582" s="19" t="str">
        <f t="shared" si="17"/>
        <v/>
      </c>
      <c r="D582" s="77"/>
      <c r="E582" s="77"/>
      <c r="F582" s="78"/>
      <c r="G582" s="78"/>
      <c r="H582" s="78"/>
      <c r="I582" s="78"/>
      <c r="J582" s="79"/>
      <c r="K582" s="79"/>
      <c r="L582" s="76"/>
      <c r="M582" s="55" t="str">
        <f>IF(L582="","",IF(L582=LookUps!E$2,LookUps!G$2,LookUps!G$3))</f>
        <v/>
      </c>
      <c r="N582" s="76"/>
      <c r="O582" s="19">
        <f>'1. Site de fabrication'!$E$7</f>
        <v>0</v>
      </c>
      <c r="P582" s="56">
        <f>'1. Site de fabrication'!$E$9</f>
        <v>0</v>
      </c>
      <c r="Q582" t="str">
        <f>IF(J582="","",VLOOKUP(J582,LookUps!$K$2:$L$32,2,FALSE))</f>
        <v/>
      </c>
    </row>
    <row r="583" spans="1:17" ht="15.75" customHeight="1">
      <c r="A583" s="45"/>
      <c r="B583" s="19" t="str">
        <f t="shared" si="16"/>
        <v/>
      </c>
      <c r="C583" s="19" t="str">
        <f t="shared" si="17"/>
        <v/>
      </c>
      <c r="D583" s="77"/>
      <c r="E583" s="77"/>
      <c r="F583" s="78"/>
      <c r="G583" s="78"/>
      <c r="H583" s="78"/>
      <c r="I583" s="78"/>
      <c r="J583" s="79"/>
      <c r="K583" s="79"/>
      <c r="L583" s="76"/>
      <c r="M583" s="55" t="str">
        <f>IF(L583="","",IF(L583=LookUps!E$2,LookUps!G$2,LookUps!G$3))</f>
        <v/>
      </c>
      <c r="N583" s="76"/>
      <c r="O583" s="19">
        <f>'1. Site de fabrication'!$E$7</f>
        <v>0</v>
      </c>
      <c r="P583" s="56">
        <f>'1. Site de fabrication'!$E$9</f>
        <v>0</v>
      </c>
      <c r="Q583" t="str">
        <f>IF(J583="","",VLOOKUP(J583,LookUps!$K$2:$L$32,2,FALSE))</f>
        <v/>
      </c>
    </row>
    <row r="584" spans="1:17" ht="15.75" customHeight="1">
      <c r="A584" s="45"/>
      <c r="B584" s="19" t="str">
        <f t="shared" si="16"/>
        <v/>
      </c>
      <c r="C584" s="19" t="str">
        <f t="shared" si="17"/>
        <v/>
      </c>
      <c r="D584" s="77"/>
      <c r="E584" s="77"/>
      <c r="F584" s="78"/>
      <c r="G584" s="78"/>
      <c r="H584" s="78"/>
      <c r="I584" s="78"/>
      <c r="J584" s="79"/>
      <c r="K584" s="79"/>
      <c r="L584" s="76"/>
      <c r="M584" s="55" t="str">
        <f>IF(L584="","",IF(L584=LookUps!E$2,LookUps!G$2,LookUps!G$3))</f>
        <v/>
      </c>
      <c r="N584" s="76"/>
      <c r="O584" s="19">
        <f>'1. Site de fabrication'!$E$7</f>
        <v>0</v>
      </c>
      <c r="P584" s="56">
        <f>'1. Site de fabrication'!$E$9</f>
        <v>0</v>
      </c>
      <c r="Q584" t="str">
        <f>IF(J584="","",VLOOKUP(J584,LookUps!$K$2:$L$32,2,FALSE))</f>
        <v/>
      </c>
    </row>
    <row r="585" spans="1:17" ht="15.75" customHeight="1">
      <c r="A585" s="45"/>
      <c r="B585" s="19" t="str">
        <f t="shared" si="16"/>
        <v/>
      </c>
      <c r="C585" s="19" t="str">
        <f t="shared" si="17"/>
        <v/>
      </c>
      <c r="D585" s="77"/>
      <c r="E585" s="77"/>
      <c r="F585" s="78"/>
      <c r="G585" s="78"/>
      <c r="H585" s="78"/>
      <c r="I585" s="78"/>
      <c r="J585" s="79"/>
      <c r="K585" s="79"/>
      <c r="L585" s="76"/>
      <c r="M585" s="55" t="str">
        <f>IF(L585="","",IF(L585=LookUps!E$2,LookUps!G$2,LookUps!G$3))</f>
        <v/>
      </c>
      <c r="N585" s="76"/>
      <c r="O585" s="19">
        <f>'1. Site de fabrication'!$E$7</f>
        <v>0</v>
      </c>
      <c r="P585" s="56">
        <f>'1. Site de fabrication'!$E$9</f>
        <v>0</v>
      </c>
      <c r="Q585" t="str">
        <f>IF(J585="","",VLOOKUP(J585,LookUps!$K$2:$L$32,2,FALSE))</f>
        <v/>
      </c>
    </row>
    <row r="586" spans="1:17" ht="15.75" customHeight="1">
      <c r="A586" s="45"/>
      <c r="B586" s="19" t="str">
        <f t="shared" ref="B586:B649" si="18">IF(D586="","",VLOOKUP(D586,Retailer,2,FALSE))</f>
        <v/>
      </c>
      <c r="C586" s="19" t="str">
        <f t="shared" ref="C586:C649" si="19">IF(B586="","",B586&amp;"_market")</f>
        <v/>
      </c>
      <c r="D586" s="77"/>
      <c r="E586" s="77"/>
      <c r="F586" s="78"/>
      <c r="G586" s="78"/>
      <c r="H586" s="78"/>
      <c r="I586" s="78"/>
      <c r="J586" s="79"/>
      <c r="K586" s="79"/>
      <c r="L586" s="76"/>
      <c r="M586" s="55" t="str">
        <f>IF(L586="","",IF(L586=LookUps!E$2,LookUps!G$2,LookUps!G$3))</f>
        <v/>
      </c>
      <c r="N586" s="76"/>
      <c r="O586" s="19">
        <f>'1. Site de fabrication'!$E$7</f>
        <v>0</v>
      </c>
      <c r="P586" s="56">
        <f>'1. Site de fabrication'!$E$9</f>
        <v>0</v>
      </c>
      <c r="Q586" t="str">
        <f>IF(J586="","",VLOOKUP(J586,LookUps!$K$2:$L$32,2,FALSE))</f>
        <v/>
      </c>
    </row>
    <row r="587" spans="1:17" ht="15.75" customHeight="1">
      <c r="A587" s="45"/>
      <c r="B587" s="19" t="str">
        <f t="shared" si="18"/>
        <v/>
      </c>
      <c r="C587" s="19" t="str">
        <f t="shared" si="19"/>
        <v/>
      </c>
      <c r="D587" s="77"/>
      <c r="E587" s="77"/>
      <c r="F587" s="78"/>
      <c r="G587" s="78"/>
      <c r="H587" s="78"/>
      <c r="I587" s="78"/>
      <c r="J587" s="79"/>
      <c r="K587" s="79"/>
      <c r="L587" s="76"/>
      <c r="M587" s="55" t="str">
        <f>IF(L587="","",IF(L587=LookUps!E$2,LookUps!G$2,LookUps!G$3))</f>
        <v/>
      </c>
      <c r="N587" s="76"/>
      <c r="O587" s="19">
        <f>'1. Site de fabrication'!$E$7</f>
        <v>0</v>
      </c>
      <c r="P587" s="56">
        <f>'1. Site de fabrication'!$E$9</f>
        <v>0</v>
      </c>
      <c r="Q587" t="str">
        <f>IF(J587="","",VLOOKUP(J587,LookUps!$K$2:$L$32,2,FALSE))</f>
        <v/>
      </c>
    </row>
    <row r="588" spans="1:17" ht="15.75" customHeight="1">
      <c r="A588" s="45"/>
      <c r="B588" s="19" t="str">
        <f t="shared" si="18"/>
        <v/>
      </c>
      <c r="C588" s="19" t="str">
        <f t="shared" si="19"/>
        <v/>
      </c>
      <c r="D588" s="77"/>
      <c r="E588" s="77"/>
      <c r="F588" s="78"/>
      <c r="G588" s="78"/>
      <c r="H588" s="78"/>
      <c r="I588" s="78"/>
      <c r="J588" s="79"/>
      <c r="K588" s="79"/>
      <c r="L588" s="76"/>
      <c r="M588" s="55" t="str">
        <f>IF(L588="","",IF(L588=LookUps!E$2,LookUps!G$2,LookUps!G$3))</f>
        <v/>
      </c>
      <c r="N588" s="76"/>
      <c r="O588" s="19">
        <f>'1. Site de fabrication'!$E$7</f>
        <v>0</v>
      </c>
      <c r="P588" s="56">
        <f>'1. Site de fabrication'!$E$9</f>
        <v>0</v>
      </c>
      <c r="Q588" t="str">
        <f>IF(J588="","",VLOOKUP(J588,LookUps!$K$2:$L$32,2,FALSE))</f>
        <v/>
      </c>
    </row>
    <row r="589" spans="1:17" ht="15.75" customHeight="1">
      <c r="A589" s="45"/>
      <c r="B589" s="19" t="str">
        <f t="shared" si="18"/>
        <v/>
      </c>
      <c r="C589" s="19" t="str">
        <f t="shared" si="19"/>
        <v/>
      </c>
      <c r="D589" s="77"/>
      <c r="E589" s="77"/>
      <c r="F589" s="78"/>
      <c r="G589" s="78"/>
      <c r="H589" s="78"/>
      <c r="I589" s="78"/>
      <c r="J589" s="79"/>
      <c r="K589" s="79"/>
      <c r="L589" s="76"/>
      <c r="M589" s="55" t="str">
        <f>IF(L589="","",IF(L589=LookUps!E$2,LookUps!G$2,LookUps!G$3))</f>
        <v/>
      </c>
      <c r="N589" s="76"/>
      <c r="O589" s="19">
        <f>'1. Site de fabrication'!$E$7</f>
        <v>0</v>
      </c>
      <c r="P589" s="56">
        <f>'1. Site de fabrication'!$E$9</f>
        <v>0</v>
      </c>
      <c r="Q589" t="str">
        <f>IF(J589="","",VLOOKUP(J589,LookUps!$K$2:$L$32,2,FALSE))</f>
        <v/>
      </c>
    </row>
    <row r="590" spans="1:17" ht="15.75" customHeight="1">
      <c r="A590" s="45"/>
      <c r="B590" s="19" t="str">
        <f t="shared" si="18"/>
        <v/>
      </c>
      <c r="C590" s="19" t="str">
        <f t="shared" si="19"/>
        <v/>
      </c>
      <c r="D590" s="77"/>
      <c r="E590" s="77"/>
      <c r="F590" s="78"/>
      <c r="G590" s="78"/>
      <c r="H590" s="78"/>
      <c r="I590" s="78"/>
      <c r="J590" s="79"/>
      <c r="K590" s="79"/>
      <c r="L590" s="76"/>
      <c r="M590" s="55" t="str">
        <f>IF(L590="","",IF(L590=LookUps!E$2,LookUps!G$2,LookUps!G$3))</f>
        <v/>
      </c>
      <c r="N590" s="76"/>
      <c r="O590" s="19">
        <f>'1. Site de fabrication'!$E$7</f>
        <v>0</v>
      </c>
      <c r="P590" s="56">
        <f>'1. Site de fabrication'!$E$9</f>
        <v>0</v>
      </c>
      <c r="Q590" t="str">
        <f>IF(J590="","",VLOOKUP(J590,LookUps!$K$2:$L$32,2,FALSE))</f>
        <v/>
      </c>
    </row>
    <row r="591" spans="1:17" ht="15.75" customHeight="1">
      <c r="A591" s="45"/>
      <c r="B591" s="19" t="str">
        <f t="shared" si="18"/>
        <v/>
      </c>
      <c r="C591" s="19" t="str">
        <f t="shared" si="19"/>
        <v/>
      </c>
      <c r="D591" s="77"/>
      <c r="E591" s="77"/>
      <c r="F591" s="78"/>
      <c r="G591" s="78"/>
      <c r="H591" s="78"/>
      <c r="I591" s="78"/>
      <c r="J591" s="79"/>
      <c r="K591" s="79"/>
      <c r="L591" s="76"/>
      <c r="M591" s="55" t="str">
        <f>IF(L591="","",IF(L591=LookUps!E$2,LookUps!G$2,LookUps!G$3))</f>
        <v/>
      </c>
      <c r="N591" s="76"/>
      <c r="O591" s="19">
        <f>'1. Site de fabrication'!$E$7</f>
        <v>0</v>
      </c>
      <c r="P591" s="56">
        <f>'1. Site de fabrication'!$E$9</f>
        <v>0</v>
      </c>
      <c r="Q591" t="str">
        <f>IF(J591="","",VLOOKUP(J591,LookUps!$K$2:$L$32,2,FALSE))</f>
        <v/>
      </c>
    </row>
    <row r="592" spans="1:17" ht="15.75" customHeight="1">
      <c r="A592" s="45"/>
      <c r="B592" s="19" t="str">
        <f t="shared" si="18"/>
        <v/>
      </c>
      <c r="C592" s="19" t="str">
        <f t="shared" si="19"/>
        <v/>
      </c>
      <c r="D592" s="77"/>
      <c r="E592" s="77"/>
      <c r="F592" s="78"/>
      <c r="G592" s="78"/>
      <c r="H592" s="78"/>
      <c r="I592" s="78"/>
      <c r="J592" s="79"/>
      <c r="K592" s="79"/>
      <c r="L592" s="76"/>
      <c r="M592" s="55" t="str">
        <f>IF(L592="","",IF(L592=LookUps!E$2,LookUps!G$2,LookUps!G$3))</f>
        <v/>
      </c>
      <c r="N592" s="76"/>
      <c r="O592" s="19">
        <f>'1. Site de fabrication'!$E$7</f>
        <v>0</v>
      </c>
      <c r="P592" s="56">
        <f>'1. Site de fabrication'!$E$9</f>
        <v>0</v>
      </c>
      <c r="Q592" t="str">
        <f>IF(J592="","",VLOOKUP(J592,LookUps!$K$2:$L$32,2,FALSE))</f>
        <v/>
      </c>
    </row>
    <row r="593" spans="1:17" ht="15.75" customHeight="1">
      <c r="A593" s="45"/>
      <c r="B593" s="19" t="str">
        <f t="shared" si="18"/>
        <v/>
      </c>
      <c r="C593" s="19" t="str">
        <f t="shared" si="19"/>
        <v/>
      </c>
      <c r="D593" s="77"/>
      <c r="E593" s="77"/>
      <c r="F593" s="78"/>
      <c r="G593" s="78"/>
      <c r="H593" s="78"/>
      <c r="I593" s="78"/>
      <c r="J593" s="79"/>
      <c r="K593" s="79"/>
      <c r="L593" s="76"/>
      <c r="M593" s="55" t="str">
        <f>IF(L593="","",IF(L593=LookUps!E$2,LookUps!G$2,LookUps!G$3))</f>
        <v/>
      </c>
      <c r="N593" s="76"/>
      <c r="O593" s="19">
        <f>'1. Site de fabrication'!$E$7</f>
        <v>0</v>
      </c>
      <c r="P593" s="56">
        <f>'1. Site de fabrication'!$E$9</f>
        <v>0</v>
      </c>
      <c r="Q593" t="str">
        <f>IF(J593="","",VLOOKUP(J593,LookUps!$K$2:$L$32,2,FALSE))</f>
        <v/>
      </c>
    </row>
    <row r="594" spans="1:17" ht="15.75" customHeight="1">
      <c r="A594" s="45"/>
      <c r="B594" s="19" t="str">
        <f t="shared" si="18"/>
        <v/>
      </c>
      <c r="C594" s="19" t="str">
        <f t="shared" si="19"/>
        <v/>
      </c>
      <c r="D594" s="77"/>
      <c r="E594" s="77"/>
      <c r="F594" s="78"/>
      <c r="G594" s="78"/>
      <c r="H594" s="78"/>
      <c r="I594" s="78"/>
      <c r="J594" s="79"/>
      <c r="K594" s="79"/>
      <c r="L594" s="76"/>
      <c r="M594" s="55" t="str">
        <f>IF(L594="","",IF(L594=LookUps!E$2,LookUps!G$2,LookUps!G$3))</f>
        <v/>
      </c>
      <c r="N594" s="76"/>
      <c r="O594" s="19">
        <f>'1. Site de fabrication'!$E$7</f>
        <v>0</v>
      </c>
      <c r="P594" s="56">
        <f>'1. Site de fabrication'!$E$9</f>
        <v>0</v>
      </c>
      <c r="Q594" t="str">
        <f>IF(J594="","",VLOOKUP(J594,LookUps!$K$2:$L$32,2,FALSE))</f>
        <v/>
      </c>
    </row>
    <row r="595" spans="1:17" ht="15.75" customHeight="1">
      <c r="A595" s="45"/>
      <c r="B595" s="19" t="str">
        <f t="shared" si="18"/>
        <v/>
      </c>
      <c r="C595" s="19" t="str">
        <f t="shared" si="19"/>
        <v/>
      </c>
      <c r="D595" s="77"/>
      <c r="E595" s="77"/>
      <c r="F595" s="78"/>
      <c r="G595" s="78"/>
      <c r="H595" s="78"/>
      <c r="I595" s="78"/>
      <c r="J595" s="79"/>
      <c r="K595" s="79"/>
      <c r="L595" s="76"/>
      <c r="M595" s="55" t="str">
        <f>IF(L595="","",IF(L595=LookUps!E$2,LookUps!G$2,LookUps!G$3))</f>
        <v/>
      </c>
      <c r="N595" s="76"/>
      <c r="O595" s="19">
        <f>'1. Site de fabrication'!$E$7</f>
        <v>0</v>
      </c>
      <c r="P595" s="56">
        <f>'1. Site de fabrication'!$E$9</f>
        <v>0</v>
      </c>
      <c r="Q595" t="str">
        <f>IF(J595="","",VLOOKUP(J595,LookUps!$K$2:$L$32,2,FALSE))</f>
        <v/>
      </c>
    </row>
    <row r="596" spans="1:17" ht="15.75" customHeight="1">
      <c r="A596" s="45"/>
      <c r="B596" s="19" t="str">
        <f t="shared" si="18"/>
        <v/>
      </c>
      <c r="C596" s="19" t="str">
        <f t="shared" si="19"/>
        <v/>
      </c>
      <c r="D596" s="77"/>
      <c r="E596" s="77"/>
      <c r="F596" s="78"/>
      <c r="G596" s="78"/>
      <c r="H596" s="78"/>
      <c r="I596" s="78"/>
      <c r="J596" s="79"/>
      <c r="K596" s="79"/>
      <c r="L596" s="76"/>
      <c r="M596" s="55" t="str">
        <f>IF(L596="","",IF(L596=LookUps!E$2,LookUps!G$2,LookUps!G$3))</f>
        <v/>
      </c>
      <c r="N596" s="76"/>
      <c r="O596" s="19">
        <f>'1. Site de fabrication'!$E$7</f>
        <v>0</v>
      </c>
      <c r="P596" s="56">
        <f>'1. Site de fabrication'!$E$9</f>
        <v>0</v>
      </c>
      <c r="Q596" t="str">
        <f>IF(J596="","",VLOOKUP(J596,LookUps!$K$2:$L$32,2,FALSE))</f>
        <v/>
      </c>
    </row>
    <row r="597" spans="1:17" ht="15.75" customHeight="1">
      <c r="A597" s="45"/>
      <c r="B597" s="19" t="str">
        <f t="shared" si="18"/>
        <v/>
      </c>
      <c r="C597" s="19" t="str">
        <f t="shared" si="19"/>
        <v/>
      </c>
      <c r="D597" s="77"/>
      <c r="E597" s="77"/>
      <c r="F597" s="78"/>
      <c r="G597" s="78"/>
      <c r="H597" s="78"/>
      <c r="I597" s="78"/>
      <c r="J597" s="79"/>
      <c r="K597" s="79"/>
      <c r="L597" s="76"/>
      <c r="M597" s="55" t="str">
        <f>IF(L597="","",IF(L597=LookUps!E$2,LookUps!G$2,LookUps!G$3))</f>
        <v/>
      </c>
      <c r="N597" s="76"/>
      <c r="O597" s="19">
        <f>'1. Site de fabrication'!$E$7</f>
        <v>0</v>
      </c>
      <c r="P597" s="56">
        <f>'1. Site de fabrication'!$E$9</f>
        <v>0</v>
      </c>
      <c r="Q597" t="str">
        <f>IF(J597="","",VLOOKUP(J597,LookUps!$K$2:$L$32,2,FALSE))</f>
        <v/>
      </c>
    </row>
    <row r="598" spans="1:17" ht="15.75" customHeight="1">
      <c r="A598" s="45"/>
      <c r="B598" s="19" t="str">
        <f t="shared" si="18"/>
        <v/>
      </c>
      <c r="C598" s="19" t="str">
        <f t="shared" si="19"/>
        <v/>
      </c>
      <c r="D598" s="77"/>
      <c r="E598" s="77"/>
      <c r="F598" s="78"/>
      <c r="G598" s="78"/>
      <c r="H598" s="78"/>
      <c r="I598" s="78"/>
      <c r="J598" s="79"/>
      <c r="K598" s="79"/>
      <c r="L598" s="76"/>
      <c r="M598" s="55" t="str">
        <f>IF(L598="","",IF(L598=LookUps!E$2,LookUps!G$2,LookUps!G$3))</f>
        <v/>
      </c>
      <c r="N598" s="76"/>
      <c r="O598" s="19">
        <f>'1. Site de fabrication'!$E$7</f>
        <v>0</v>
      </c>
      <c r="P598" s="56">
        <f>'1. Site de fabrication'!$E$9</f>
        <v>0</v>
      </c>
      <c r="Q598" t="str">
        <f>IF(J598="","",VLOOKUP(J598,LookUps!$K$2:$L$32,2,FALSE))</f>
        <v/>
      </c>
    </row>
    <row r="599" spans="1:17" ht="15.75" customHeight="1">
      <c r="A599" s="45"/>
      <c r="B599" s="19" t="str">
        <f t="shared" si="18"/>
        <v/>
      </c>
      <c r="C599" s="19" t="str">
        <f t="shared" si="19"/>
        <v/>
      </c>
      <c r="D599" s="77"/>
      <c r="E599" s="77"/>
      <c r="F599" s="78"/>
      <c r="G599" s="78"/>
      <c r="H599" s="78"/>
      <c r="I599" s="78"/>
      <c r="J599" s="79"/>
      <c r="K599" s="79"/>
      <c r="L599" s="76"/>
      <c r="M599" s="55" t="str">
        <f>IF(L599="","",IF(L599=LookUps!E$2,LookUps!G$2,LookUps!G$3))</f>
        <v/>
      </c>
      <c r="N599" s="76"/>
      <c r="O599" s="19">
        <f>'1. Site de fabrication'!$E$7</f>
        <v>0</v>
      </c>
      <c r="P599" s="56">
        <f>'1. Site de fabrication'!$E$9</f>
        <v>0</v>
      </c>
      <c r="Q599" t="str">
        <f>IF(J599="","",VLOOKUP(J599,LookUps!$K$2:$L$32,2,FALSE))</f>
        <v/>
      </c>
    </row>
    <row r="600" spans="1:17" ht="15.75" customHeight="1">
      <c r="A600" s="45"/>
      <c r="B600" s="19" t="str">
        <f t="shared" si="18"/>
        <v/>
      </c>
      <c r="C600" s="19" t="str">
        <f t="shared" si="19"/>
        <v/>
      </c>
      <c r="D600" s="77"/>
      <c r="E600" s="77"/>
      <c r="F600" s="78"/>
      <c r="G600" s="78"/>
      <c r="H600" s="78"/>
      <c r="I600" s="78"/>
      <c r="J600" s="79"/>
      <c r="K600" s="79"/>
      <c r="L600" s="76"/>
      <c r="M600" s="55" t="str">
        <f>IF(L600="","",IF(L600=LookUps!E$2,LookUps!G$2,LookUps!G$3))</f>
        <v/>
      </c>
      <c r="N600" s="76"/>
      <c r="O600" s="19">
        <f>'1. Site de fabrication'!$E$7</f>
        <v>0</v>
      </c>
      <c r="P600" s="56">
        <f>'1. Site de fabrication'!$E$9</f>
        <v>0</v>
      </c>
      <c r="Q600" t="str">
        <f>IF(J600="","",VLOOKUP(J600,LookUps!$K$2:$L$32,2,FALSE))</f>
        <v/>
      </c>
    </row>
    <row r="601" spans="1:17" ht="15.75" customHeight="1">
      <c r="A601" s="45"/>
      <c r="B601" s="19" t="str">
        <f t="shared" si="18"/>
        <v/>
      </c>
      <c r="C601" s="19" t="str">
        <f t="shared" si="19"/>
        <v/>
      </c>
      <c r="D601" s="77"/>
      <c r="E601" s="77"/>
      <c r="F601" s="78"/>
      <c r="G601" s="78"/>
      <c r="H601" s="78"/>
      <c r="I601" s="78"/>
      <c r="J601" s="79"/>
      <c r="K601" s="79"/>
      <c r="L601" s="76"/>
      <c r="M601" s="55" t="str">
        <f>IF(L601="","",IF(L601=LookUps!E$2,LookUps!G$2,LookUps!G$3))</f>
        <v/>
      </c>
      <c r="N601" s="76"/>
      <c r="O601" s="19">
        <f>'1. Site de fabrication'!$E$7</f>
        <v>0</v>
      </c>
      <c r="P601" s="56">
        <f>'1. Site de fabrication'!$E$9</f>
        <v>0</v>
      </c>
      <c r="Q601" t="str">
        <f>IF(J601="","",VLOOKUP(J601,LookUps!$K$2:$L$32,2,FALSE))</f>
        <v/>
      </c>
    </row>
    <row r="602" spans="1:17" ht="15.75" customHeight="1">
      <c r="A602" s="45"/>
      <c r="B602" s="19" t="str">
        <f t="shared" si="18"/>
        <v/>
      </c>
      <c r="C602" s="19" t="str">
        <f t="shared" si="19"/>
        <v/>
      </c>
      <c r="D602" s="77"/>
      <c r="E602" s="77"/>
      <c r="F602" s="78"/>
      <c r="G602" s="78"/>
      <c r="H602" s="78"/>
      <c r="I602" s="78"/>
      <c r="J602" s="79"/>
      <c r="K602" s="79"/>
      <c r="L602" s="76"/>
      <c r="M602" s="55" t="str">
        <f>IF(L602="","",IF(L602=LookUps!E$2,LookUps!G$2,LookUps!G$3))</f>
        <v/>
      </c>
      <c r="N602" s="76"/>
      <c r="O602" s="19">
        <f>'1. Site de fabrication'!$E$7</f>
        <v>0</v>
      </c>
      <c r="P602" s="56">
        <f>'1. Site de fabrication'!$E$9</f>
        <v>0</v>
      </c>
      <c r="Q602" t="str">
        <f>IF(J602="","",VLOOKUP(J602,LookUps!$K$2:$L$32,2,FALSE))</f>
        <v/>
      </c>
    </row>
    <row r="603" spans="1:17" ht="15.75" customHeight="1">
      <c r="A603" s="45"/>
      <c r="B603" s="19" t="str">
        <f t="shared" si="18"/>
        <v/>
      </c>
      <c r="C603" s="19" t="str">
        <f t="shared" si="19"/>
        <v/>
      </c>
      <c r="D603" s="77"/>
      <c r="E603" s="77"/>
      <c r="F603" s="78"/>
      <c r="G603" s="78"/>
      <c r="H603" s="78"/>
      <c r="I603" s="78"/>
      <c r="J603" s="79"/>
      <c r="K603" s="79"/>
      <c r="L603" s="76"/>
      <c r="M603" s="55" t="str">
        <f>IF(L603="","",IF(L603=LookUps!E$2,LookUps!G$2,LookUps!G$3))</f>
        <v/>
      </c>
      <c r="N603" s="76"/>
      <c r="O603" s="19">
        <f>'1. Site de fabrication'!$E$7</f>
        <v>0</v>
      </c>
      <c r="P603" s="56">
        <f>'1. Site de fabrication'!$E$9</f>
        <v>0</v>
      </c>
      <c r="Q603" t="str">
        <f>IF(J603="","",VLOOKUP(J603,LookUps!$K$2:$L$32,2,FALSE))</f>
        <v/>
      </c>
    </row>
    <row r="604" spans="1:17" ht="15.75" customHeight="1">
      <c r="A604" s="45"/>
      <c r="B604" s="19" t="str">
        <f t="shared" si="18"/>
        <v/>
      </c>
      <c r="C604" s="19" t="str">
        <f t="shared" si="19"/>
        <v/>
      </c>
      <c r="D604" s="77"/>
      <c r="E604" s="77"/>
      <c r="F604" s="78"/>
      <c r="G604" s="78"/>
      <c r="H604" s="78"/>
      <c r="I604" s="78"/>
      <c r="J604" s="79"/>
      <c r="K604" s="79"/>
      <c r="L604" s="76"/>
      <c r="M604" s="55" t="str">
        <f>IF(L604="","",IF(L604=LookUps!E$2,LookUps!G$2,LookUps!G$3))</f>
        <v/>
      </c>
      <c r="N604" s="76"/>
      <c r="O604" s="19">
        <f>'1. Site de fabrication'!$E$7</f>
        <v>0</v>
      </c>
      <c r="P604" s="56">
        <f>'1. Site de fabrication'!$E$9</f>
        <v>0</v>
      </c>
      <c r="Q604" t="str">
        <f>IF(J604="","",VLOOKUP(J604,LookUps!$K$2:$L$32,2,FALSE))</f>
        <v/>
      </c>
    </row>
    <row r="605" spans="1:17" ht="15.75" customHeight="1">
      <c r="A605" s="45"/>
      <c r="B605" s="19" t="str">
        <f t="shared" si="18"/>
        <v/>
      </c>
      <c r="C605" s="19" t="str">
        <f t="shared" si="19"/>
        <v/>
      </c>
      <c r="D605" s="77"/>
      <c r="E605" s="77"/>
      <c r="F605" s="78"/>
      <c r="G605" s="78"/>
      <c r="H605" s="78"/>
      <c r="I605" s="78"/>
      <c r="J605" s="79"/>
      <c r="K605" s="79"/>
      <c r="L605" s="76"/>
      <c r="M605" s="55" t="str">
        <f>IF(L605="","",IF(L605=LookUps!E$2,LookUps!G$2,LookUps!G$3))</f>
        <v/>
      </c>
      <c r="N605" s="76"/>
      <c r="O605" s="19">
        <f>'1. Site de fabrication'!$E$7</f>
        <v>0</v>
      </c>
      <c r="P605" s="56">
        <f>'1. Site de fabrication'!$E$9</f>
        <v>0</v>
      </c>
      <c r="Q605" t="str">
        <f>IF(J605="","",VLOOKUP(J605,LookUps!$K$2:$L$32,2,FALSE))</f>
        <v/>
      </c>
    </row>
    <row r="606" spans="1:17" ht="15.75" customHeight="1">
      <c r="A606" s="45"/>
      <c r="B606" s="19" t="str">
        <f t="shared" si="18"/>
        <v/>
      </c>
      <c r="C606" s="19" t="str">
        <f t="shared" si="19"/>
        <v/>
      </c>
      <c r="D606" s="77"/>
      <c r="E606" s="77"/>
      <c r="F606" s="78"/>
      <c r="G606" s="78"/>
      <c r="H606" s="78"/>
      <c r="I606" s="78"/>
      <c r="J606" s="79"/>
      <c r="K606" s="79"/>
      <c r="L606" s="76"/>
      <c r="M606" s="55" t="str">
        <f>IF(L606="","",IF(L606=LookUps!E$2,LookUps!G$2,LookUps!G$3))</f>
        <v/>
      </c>
      <c r="N606" s="76"/>
      <c r="O606" s="19">
        <f>'1. Site de fabrication'!$E$7</f>
        <v>0</v>
      </c>
      <c r="P606" s="56">
        <f>'1. Site de fabrication'!$E$9</f>
        <v>0</v>
      </c>
      <c r="Q606" t="str">
        <f>IF(J606="","",VLOOKUP(J606,LookUps!$K$2:$L$32,2,FALSE))</f>
        <v/>
      </c>
    </row>
    <row r="607" spans="1:17" ht="15.75" customHeight="1">
      <c r="A607" s="45"/>
      <c r="B607" s="19" t="str">
        <f t="shared" si="18"/>
        <v/>
      </c>
      <c r="C607" s="19" t="str">
        <f t="shared" si="19"/>
        <v/>
      </c>
      <c r="D607" s="77"/>
      <c r="E607" s="77"/>
      <c r="F607" s="78"/>
      <c r="G607" s="78"/>
      <c r="H607" s="78"/>
      <c r="I607" s="78"/>
      <c r="J607" s="79"/>
      <c r="K607" s="79"/>
      <c r="L607" s="76"/>
      <c r="M607" s="55" t="str">
        <f>IF(L607="","",IF(L607=LookUps!E$2,LookUps!G$2,LookUps!G$3))</f>
        <v/>
      </c>
      <c r="N607" s="76"/>
      <c r="O607" s="19">
        <f>'1. Site de fabrication'!$E$7</f>
        <v>0</v>
      </c>
      <c r="P607" s="56">
        <f>'1. Site de fabrication'!$E$9</f>
        <v>0</v>
      </c>
      <c r="Q607" t="str">
        <f>IF(J607="","",VLOOKUP(J607,LookUps!$K$2:$L$32,2,FALSE))</f>
        <v/>
      </c>
    </row>
    <row r="608" spans="1:17" ht="15.75" customHeight="1">
      <c r="A608" s="45"/>
      <c r="B608" s="19" t="str">
        <f t="shared" si="18"/>
        <v/>
      </c>
      <c r="C608" s="19" t="str">
        <f t="shared" si="19"/>
        <v/>
      </c>
      <c r="D608" s="77"/>
      <c r="E608" s="77"/>
      <c r="F608" s="78"/>
      <c r="G608" s="78"/>
      <c r="H608" s="78"/>
      <c r="I608" s="78"/>
      <c r="J608" s="79"/>
      <c r="K608" s="79"/>
      <c r="L608" s="76"/>
      <c r="M608" s="55" t="str">
        <f>IF(L608="","",IF(L608=LookUps!E$2,LookUps!G$2,LookUps!G$3))</f>
        <v/>
      </c>
      <c r="N608" s="76"/>
      <c r="O608" s="19">
        <f>'1. Site de fabrication'!$E$7</f>
        <v>0</v>
      </c>
      <c r="P608" s="56">
        <f>'1. Site de fabrication'!$E$9</f>
        <v>0</v>
      </c>
      <c r="Q608" t="str">
        <f>IF(J608="","",VLOOKUP(J608,LookUps!$K$2:$L$32,2,FALSE))</f>
        <v/>
      </c>
    </row>
    <row r="609" spans="1:17" ht="15.75" customHeight="1">
      <c r="A609" s="45"/>
      <c r="B609" s="19" t="str">
        <f t="shared" si="18"/>
        <v/>
      </c>
      <c r="C609" s="19" t="str">
        <f t="shared" si="19"/>
        <v/>
      </c>
      <c r="D609" s="77"/>
      <c r="E609" s="77"/>
      <c r="F609" s="78"/>
      <c r="G609" s="78"/>
      <c r="H609" s="78"/>
      <c r="I609" s="78"/>
      <c r="J609" s="79"/>
      <c r="K609" s="79"/>
      <c r="L609" s="76"/>
      <c r="M609" s="55" t="str">
        <f>IF(L609="","",IF(L609=LookUps!E$2,LookUps!G$2,LookUps!G$3))</f>
        <v/>
      </c>
      <c r="N609" s="76"/>
      <c r="O609" s="19">
        <f>'1. Site de fabrication'!$E$7</f>
        <v>0</v>
      </c>
      <c r="P609" s="56">
        <f>'1. Site de fabrication'!$E$9</f>
        <v>0</v>
      </c>
      <c r="Q609" t="str">
        <f>IF(J609="","",VLOOKUP(J609,LookUps!$K$2:$L$32,2,FALSE))</f>
        <v/>
      </c>
    </row>
    <row r="610" spans="1:17" ht="15.75" customHeight="1">
      <c r="A610" s="45"/>
      <c r="B610" s="19" t="str">
        <f t="shared" si="18"/>
        <v/>
      </c>
      <c r="C610" s="19" t="str">
        <f t="shared" si="19"/>
        <v/>
      </c>
      <c r="D610" s="77"/>
      <c r="E610" s="77"/>
      <c r="F610" s="78"/>
      <c r="G610" s="78"/>
      <c r="H610" s="78"/>
      <c r="I610" s="78"/>
      <c r="J610" s="79"/>
      <c r="K610" s="79"/>
      <c r="L610" s="76"/>
      <c r="M610" s="55" t="str">
        <f>IF(L610="","",IF(L610=LookUps!E$2,LookUps!G$2,LookUps!G$3))</f>
        <v/>
      </c>
      <c r="N610" s="76"/>
      <c r="O610" s="19">
        <f>'1. Site de fabrication'!$E$7</f>
        <v>0</v>
      </c>
      <c r="P610" s="56">
        <f>'1. Site de fabrication'!$E$9</f>
        <v>0</v>
      </c>
      <c r="Q610" t="str">
        <f>IF(J610="","",VLOOKUP(J610,LookUps!$K$2:$L$32,2,FALSE))</f>
        <v/>
      </c>
    </row>
    <row r="611" spans="1:17" ht="15.75" customHeight="1">
      <c r="A611" s="45"/>
      <c r="B611" s="19" t="str">
        <f t="shared" si="18"/>
        <v/>
      </c>
      <c r="C611" s="19" t="str">
        <f t="shared" si="19"/>
        <v/>
      </c>
      <c r="D611" s="77"/>
      <c r="E611" s="77"/>
      <c r="F611" s="78"/>
      <c r="G611" s="78"/>
      <c r="H611" s="78"/>
      <c r="I611" s="78"/>
      <c r="J611" s="79"/>
      <c r="K611" s="79"/>
      <c r="L611" s="76"/>
      <c r="M611" s="55" t="str">
        <f>IF(L611="","",IF(L611=LookUps!E$2,LookUps!G$2,LookUps!G$3))</f>
        <v/>
      </c>
      <c r="N611" s="76"/>
      <c r="O611" s="19">
        <f>'1. Site de fabrication'!$E$7</f>
        <v>0</v>
      </c>
      <c r="P611" s="56">
        <f>'1. Site de fabrication'!$E$9</f>
        <v>0</v>
      </c>
      <c r="Q611" t="str">
        <f>IF(J611="","",VLOOKUP(J611,LookUps!$K$2:$L$32,2,FALSE))</f>
        <v/>
      </c>
    </row>
    <row r="612" spans="1:17" ht="15.75" customHeight="1">
      <c r="A612" s="45"/>
      <c r="B612" s="19" t="str">
        <f t="shared" si="18"/>
        <v/>
      </c>
      <c r="C612" s="19" t="str">
        <f t="shared" si="19"/>
        <v/>
      </c>
      <c r="D612" s="77"/>
      <c r="E612" s="77"/>
      <c r="F612" s="78"/>
      <c r="G612" s="78"/>
      <c r="H612" s="78"/>
      <c r="I612" s="78"/>
      <c r="J612" s="79"/>
      <c r="K612" s="79"/>
      <c r="L612" s="76"/>
      <c r="M612" s="55" t="str">
        <f>IF(L612="","",IF(L612=LookUps!E$2,LookUps!G$2,LookUps!G$3))</f>
        <v/>
      </c>
      <c r="N612" s="76"/>
      <c r="O612" s="19">
        <f>'1. Site de fabrication'!$E$7</f>
        <v>0</v>
      </c>
      <c r="P612" s="56">
        <f>'1. Site de fabrication'!$E$9</f>
        <v>0</v>
      </c>
      <c r="Q612" t="str">
        <f>IF(J612="","",VLOOKUP(J612,LookUps!$K$2:$L$32,2,FALSE))</f>
        <v/>
      </c>
    </row>
    <row r="613" spans="1:17" ht="15.75" customHeight="1">
      <c r="A613" s="45"/>
      <c r="B613" s="19" t="str">
        <f t="shared" si="18"/>
        <v/>
      </c>
      <c r="C613" s="19" t="str">
        <f t="shared" si="19"/>
        <v/>
      </c>
      <c r="D613" s="77"/>
      <c r="E613" s="77"/>
      <c r="F613" s="78"/>
      <c r="G613" s="78"/>
      <c r="H613" s="78"/>
      <c r="I613" s="78"/>
      <c r="J613" s="79"/>
      <c r="K613" s="79"/>
      <c r="L613" s="76"/>
      <c r="M613" s="55" t="str">
        <f>IF(L613="","",IF(L613=LookUps!E$2,LookUps!G$2,LookUps!G$3))</f>
        <v/>
      </c>
      <c r="N613" s="76"/>
      <c r="O613" s="19">
        <f>'1. Site de fabrication'!$E$7</f>
        <v>0</v>
      </c>
      <c r="P613" s="56">
        <f>'1. Site de fabrication'!$E$9</f>
        <v>0</v>
      </c>
      <c r="Q613" t="str">
        <f>IF(J613="","",VLOOKUP(J613,LookUps!$K$2:$L$32,2,FALSE))</f>
        <v/>
      </c>
    </row>
    <row r="614" spans="1:17" ht="15.75" customHeight="1">
      <c r="A614" s="45"/>
      <c r="B614" s="19" t="str">
        <f t="shared" si="18"/>
        <v/>
      </c>
      <c r="C614" s="19" t="str">
        <f t="shared" si="19"/>
        <v/>
      </c>
      <c r="D614" s="77"/>
      <c r="E614" s="77"/>
      <c r="F614" s="78"/>
      <c r="G614" s="78"/>
      <c r="H614" s="78"/>
      <c r="I614" s="78"/>
      <c r="J614" s="79"/>
      <c r="K614" s="79"/>
      <c r="L614" s="76"/>
      <c r="M614" s="55" t="str">
        <f>IF(L614="","",IF(L614=LookUps!E$2,LookUps!G$2,LookUps!G$3))</f>
        <v/>
      </c>
      <c r="N614" s="76"/>
      <c r="O614" s="19">
        <f>'1. Site de fabrication'!$E$7</f>
        <v>0</v>
      </c>
      <c r="P614" s="56">
        <f>'1. Site de fabrication'!$E$9</f>
        <v>0</v>
      </c>
      <c r="Q614" t="str">
        <f>IF(J614="","",VLOOKUP(J614,LookUps!$K$2:$L$32,2,FALSE))</f>
        <v/>
      </c>
    </row>
    <row r="615" spans="1:17" ht="15.75" customHeight="1">
      <c r="A615" s="45"/>
      <c r="B615" s="19" t="str">
        <f t="shared" si="18"/>
        <v/>
      </c>
      <c r="C615" s="19" t="str">
        <f t="shared" si="19"/>
        <v/>
      </c>
      <c r="D615" s="77"/>
      <c r="E615" s="77"/>
      <c r="F615" s="78"/>
      <c r="G615" s="78"/>
      <c r="H615" s="78"/>
      <c r="I615" s="78"/>
      <c r="J615" s="79"/>
      <c r="K615" s="79"/>
      <c r="L615" s="76"/>
      <c r="M615" s="55" t="str">
        <f>IF(L615="","",IF(L615=LookUps!E$2,LookUps!G$2,LookUps!G$3))</f>
        <v/>
      </c>
      <c r="N615" s="76"/>
      <c r="O615" s="19">
        <f>'1. Site de fabrication'!$E$7</f>
        <v>0</v>
      </c>
      <c r="P615" s="56">
        <f>'1. Site de fabrication'!$E$9</f>
        <v>0</v>
      </c>
      <c r="Q615" t="str">
        <f>IF(J615="","",VLOOKUP(J615,LookUps!$K$2:$L$32,2,FALSE))</f>
        <v/>
      </c>
    </row>
    <row r="616" spans="1:17" ht="15.75" customHeight="1">
      <c r="A616" s="45"/>
      <c r="B616" s="19" t="str">
        <f t="shared" si="18"/>
        <v/>
      </c>
      <c r="C616" s="19" t="str">
        <f t="shared" si="19"/>
        <v/>
      </c>
      <c r="D616" s="77"/>
      <c r="E616" s="77"/>
      <c r="F616" s="78"/>
      <c r="G616" s="78"/>
      <c r="H616" s="78"/>
      <c r="I616" s="78"/>
      <c r="J616" s="79"/>
      <c r="K616" s="79"/>
      <c r="L616" s="76"/>
      <c r="M616" s="55" t="str">
        <f>IF(L616="","",IF(L616=LookUps!E$2,LookUps!G$2,LookUps!G$3))</f>
        <v/>
      </c>
      <c r="N616" s="76"/>
      <c r="O616" s="19">
        <f>'1. Site de fabrication'!$E$7</f>
        <v>0</v>
      </c>
      <c r="P616" s="56">
        <f>'1. Site de fabrication'!$E$9</f>
        <v>0</v>
      </c>
      <c r="Q616" t="str">
        <f>IF(J616="","",VLOOKUP(J616,LookUps!$K$2:$L$32,2,FALSE))</f>
        <v/>
      </c>
    </row>
    <row r="617" spans="1:17" ht="15.75" customHeight="1">
      <c r="A617" s="45"/>
      <c r="B617" s="19" t="str">
        <f t="shared" si="18"/>
        <v/>
      </c>
      <c r="C617" s="19" t="str">
        <f t="shared" si="19"/>
        <v/>
      </c>
      <c r="D617" s="77"/>
      <c r="E617" s="77"/>
      <c r="F617" s="78"/>
      <c r="G617" s="78"/>
      <c r="H617" s="78"/>
      <c r="I617" s="78"/>
      <c r="J617" s="79"/>
      <c r="K617" s="79"/>
      <c r="L617" s="76"/>
      <c r="M617" s="55" t="str">
        <f>IF(L617="","",IF(L617=LookUps!E$2,LookUps!G$2,LookUps!G$3))</f>
        <v/>
      </c>
      <c r="N617" s="76"/>
      <c r="O617" s="19">
        <f>'1. Site de fabrication'!$E$7</f>
        <v>0</v>
      </c>
      <c r="P617" s="56">
        <f>'1. Site de fabrication'!$E$9</f>
        <v>0</v>
      </c>
      <c r="Q617" t="str">
        <f>IF(J617="","",VLOOKUP(J617,LookUps!$K$2:$L$32,2,FALSE))</f>
        <v/>
      </c>
    </row>
    <row r="618" spans="1:17" ht="15.75" customHeight="1">
      <c r="A618" s="45"/>
      <c r="B618" s="19" t="str">
        <f t="shared" si="18"/>
        <v/>
      </c>
      <c r="C618" s="19" t="str">
        <f t="shared" si="19"/>
        <v/>
      </c>
      <c r="D618" s="77"/>
      <c r="E618" s="77"/>
      <c r="F618" s="78"/>
      <c r="G618" s="78"/>
      <c r="H618" s="78"/>
      <c r="I618" s="78"/>
      <c r="J618" s="79"/>
      <c r="K618" s="79"/>
      <c r="L618" s="76"/>
      <c r="M618" s="55" t="str">
        <f>IF(L618="","",IF(L618=LookUps!E$2,LookUps!G$2,LookUps!G$3))</f>
        <v/>
      </c>
      <c r="N618" s="76"/>
      <c r="O618" s="19">
        <f>'1. Site de fabrication'!$E$7</f>
        <v>0</v>
      </c>
      <c r="P618" s="56">
        <f>'1. Site de fabrication'!$E$9</f>
        <v>0</v>
      </c>
      <c r="Q618" t="str">
        <f>IF(J618="","",VLOOKUP(J618,LookUps!$K$2:$L$32,2,FALSE))</f>
        <v/>
      </c>
    </row>
    <row r="619" spans="1:17" ht="15.75" customHeight="1">
      <c r="A619" s="45"/>
      <c r="B619" s="19" t="str">
        <f t="shared" si="18"/>
        <v/>
      </c>
      <c r="C619" s="19" t="str">
        <f t="shared" si="19"/>
        <v/>
      </c>
      <c r="D619" s="77"/>
      <c r="E619" s="77"/>
      <c r="F619" s="78"/>
      <c r="G619" s="78"/>
      <c r="H619" s="78"/>
      <c r="I619" s="78"/>
      <c r="J619" s="79"/>
      <c r="K619" s="79"/>
      <c r="L619" s="76"/>
      <c r="M619" s="55" t="str">
        <f>IF(L619="","",IF(L619=LookUps!E$2,LookUps!G$2,LookUps!G$3))</f>
        <v/>
      </c>
      <c r="N619" s="76"/>
      <c r="O619" s="19">
        <f>'1. Site de fabrication'!$E$7</f>
        <v>0</v>
      </c>
      <c r="P619" s="56">
        <f>'1. Site de fabrication'!$E$9</f>
        <v>0</v>
      </c>
      <c r="Q619" t="str">
        <f>IF(J619="","",VLOOKUP(J619,LookUps!$K$2:$L$32,2,FALSE))</f>
        <v/>
      </c>
    </row>
    <row r="620" spans="1:17" ht="15.75" customHeight="1">
      <c r="A620" s="45"/>
      <c r="B620" s="19" t="str">
        <f t="shared" si="18"/>
        <v/>
      </c>
      <c r="C620" s="19" t="str">
        <f t="shared" si="19"/>
        <v/>
      </c>
      <c r="D620" s="77"/>
      <c r="E620" s="77"/>
      <c r="F620" s="78"/>
      <c r="G620" s="78"/>
      <c r="H620" s="78"/>
      <c r="I620" s="78"/>
      <c r="J620" s="79"/>
      <c r="K620" s="79"/>
      <c r="L620" s="76"/>
      <c r="M620" s="55" t="str">
        <f>IF(L620="","",IF(L620=LookUps!E$2,LookUps!G$2,LookUps!G$3))</f>
        <v/>
      </c>
      <c r="N620" s="76"/>
      <c r="O620" s="19">
        <f>'1. Site de fabrication'!$E$7</f>
        <v>0</v>
      </c>
      <c r="P620" s="56">
        <f>'1. Site de fabrication'!$E$9</f>
        <v>0</v>
      </c>
      <c r="Q620" t="str">
        <f>IF(J620="","",VLOOKUP(J620,LookUps!$K$2:$L$32,2,FALSE))</f>
        <v/>
      </c>
    </row>
    <row r="621" spans="1:17" ht="15.75" customHeight="1">
      <c r="A621" s="45"/>
      <c r="B621" s="19" t="str">
        <f t="shared" si="18"/>
        <v/>
      </c>
      <c r="C621" s="19" t="str">
        <f t="shared" si="19"/>
        <v/>
      </c>
      <c r="D621" s="77"/>
      <c r="E621" s="77"/>
      <c r="F621" s="78"/>
      <c r="G621" s="78"/>
      <c r="H621" s="78"/>
      <c r="I621" s="78"/>
      <c r="J621" s="79"/>
      <c r="K621" s="79"/>
      <c r="L621" s="76"/>
      <c r="M621" s="55" t="str">
        <f>IF(L621="","",IF(L621=LookUps!E$2,LookUps!G$2,LookUps!G$3))</f>
        <v/>
      </c>
      <c r="N621" s="76"/>
      <c r="O621" s="19">
        <f>'1. Site de fabrication'!$E$7</f>
        <v>0</v>
      </c>
      <c r="P621" s="56">
        <f>'1. Site de fabrication'!$E$9</f>
        <v>0</v>
      </c>
      <c r="Q621" t="str">
        <f>IF(J621="","",VLOOKUP(J621,LookUps!$K$2:$L$32,2,FALSE))</f>
        <v/>
      </c>
    </row>
    <row r="622" spans="1:17" ht="15.75" customHeight="1">
      <c r="A622" s="45"/>
      <c r="B622" s="19" t="str">
        <f t="shared" si="18"/>
        <v/>
      </c>
      <c r="C622" s="19" t="str">
        <f t="shared" si="19"/>
        <v/>
      </c>
      <c r="D622" s="77"/>
      <c r="E622" s="77"/>
      <c r="F622" s="78"/>
      <c r="G622" s="78"/>
      <c r="H622" s="78"/>
      <c r="I622" s="78"/>
      <c r="J622" s="79"/>
      <c r="K622" s="79"/>
      <c r="L622" s="76"/>
      <c r="M622" s="55" t="str">
        <f>IF(L622="","",IF(L622=LookUps!E$2,LookUps!G$2,LookUps!G$3))</f>
        <v/>
      </c>
      <c r="N622" s="76"/>
      <c r="O622" s="19">
        <f>'1. Site de fabrication'!$E$7</f>
        <v>0</v>
      </c>
      <c r="P622" s="56">
        <f>'1. Site de fabrication'!$E$9</f>
        <v>0</v>
      </c>
      <c r="Q622" t="str">
        <f>IF(J622="","",VLOOKUP(J622,LookUps!$K$2:$L$32,2,FALSE))</f>
        <v/>
      </c>
    </row>
    <row r="623" spans="1:17" ht="15.75" customHeight="1">
      <c r="A623" s="45"/>
      <c r="B623" s="19" t="str">
        <f t="shared" si="18"/>
        <v/>
      </c>
      <c r="C623" s="19" t="str">
        <f t="shared" si="19"/>
        <v/>
      </c>
      <c r="D623" s="77"/>
      <c r="E623" s="77"/>
      <c r="F623" s="78"/>
      <c r="G623" s="78"/>
      <c r="H623" s="78"/>
      <c r="I623" s="78"/>
      <c r="J623" s="79"/>
      <c r="K623" s="79"/>
      <c r="L623" s="76"/>
      <c r="M623" s="55" t="str">
        <f>IF(L623="","",IF(L623=LookUps!E$2,LookUps!G$2,LookUps!G$3))</f>
        <v/>
      </c>
      <c r="N623" s="76"/>
      <c r="O623" s="19">
        <f>'1. Site de fabrication'!$E$7</f>
        <v>0</v>
      </c>
      <c r="P623" s="56">
        <f>'1. Site de fabrication'!$E$9</f>
        <v>0</v>
      </c>
      <c r="Q623" t="str">
        <f>IF(J623="","",VLOOKUP(J623,LookUps!$K$2:$L$32,2,FALSE))</f>
        <v/>
      </c>
    </row>
    <row r="624" spans="1:17" ht="15.75" customHeight="1">
      <c r="A624" s="45"/>
      <c r="B624" s="19" t="str">
        <f t="shared" si="18"/>
        <v/>
      </c>
      <c r="C624" s="19" t="str">
        <f t="shared" si="19"/>
        <v/>
      </c>
      <c r="D624" s="77"/>
      <c r="E624" s="77"/>
      <c r="F624" s="78"/>
      <c r="G624" s="78"/>
      <c r="H624" s="78"/>
      <c r="I624" s="78"/>
      <c r="J624" s="79"/>
      <c r="K624" s="79"/>
      <c r="L624" s="76"/>
      <c r="M624" s="55" t="str">
        <f>IF(L624="","",IF(L624=LookUps!E$2,LookUps!G$2,LookUps!G$3))</f>
        <v/>
      </c>
      <c r="N624" s="76"/>
      <c r="O624" s="19">
        <f>'1. Site de fabrication'!$E$7</f>
        <v>0</v>
      </c>
      <c r="P624" s="56">
        <f>'1. Site de fabrication'!$E$9</f>
        <v>0</v>
      </c>
      <c r="Q624" t="str">
        <f>IF(J624="","",VLOOKUP(J624,LookUps!$K$2:$L$32,2,FALSE))</f>
        <v/>
      </c>
    </row>
    <row r="625" spans="1:17" ht="15.75" customHeight="1">
      <c r="A625" s="45"/>
      <c r="B625" s="19" t="str">
        <f t="shared" si="18"/>
        <v/>
      </c>
      <c r="C625" s="19" t="str">
        <f t="shared" si="19"/>
        <v/>
      </c>
      <c r="D625" s="77"/>
      <c r="E625" s="77"/>
      <c r="F625" s="78"/>
      <c r="G625" s="78"/>
      <c r="H625" s="78"/>
      <c r="I625" s="78"/>
      <c r="J625" s="79"/>
      <c r="K625" s="79"/>
      <c r="L625" s="76"/>
      <c r="M625" s="55" t="str">
        <f>IF(L625="","",IF(L625=LookUps!E$2,LookUps!G$2,LookUps!G$3))</f>
        <v/>
      </c>
      <c r="N625" s="76"/>
      <c r="O625" s="19">
        <f>'1. Site de fabrication'!$E$7</f>
        <v>0</v>
      </c>
      <c r="P625" s="56">
        <f>'1. Site de fabrication'!$E$9</f>
        <v>0</v>
      </c>
      <c r="Q625" t="str">
        <f>IF(J625="","",VLOOKUP(J625,LookUps!$K$2:$L$32,2,FALSE))</f>
        <v/>
      </c>
    </row>
    <row r="626" spans="1:17" ht="15.75" customHeight="1">
      <c r="A626" s="45"/>
      <c r="B626" s="19" t="str">
        <f t="shared" si="18"/>
        <v/>
      </c>
      <c r="C626" s="19" t="str">
        <f t="shared" si="19"/>
        <v/>
      </c>
      <c r="D626" s="77"/>
      <c r="E626" s="77"/>
      <c r="F626" s="78"/>
      <c r="G626" s="78"/>
      <c r="H626" s="78"/>
      <c r="I626" s="78"/>
      <c r="J626" s="79"/>
      <c r="K626" s="79"/>
      <c r="L626" s="76"/>
      <c r="M626" s="55" t="str">
        <f>IF(L626="","",IF(L626=LookUps!E$2,LookUps!G$2,LookUps!G$3))</f>
        <v/>
      </c>
      <c r="N626" s="76"/>
      <c r="O626" s="19">
        <f>'1. Site de fabrication'!$E$7</f>
        <v>0</v>
      </c>
      <c r="P626" s="56">
        <f>'1. Site de fabrication'!$E$9</f>
        <v>0</v>
      </c>
      <c r="Q626" t="str">
        <f>IF(J626="","",VLOOKUP(J626,LookUps!$K$2:$L$32,2,FALSE))</f>
        <v/>
      </c>
    </row>
    <row r="627" spans="1:17" ht="15.75" customHeight="1">
      <c r="A627" s="45"/>
      <c r="B627" s="19" t="str">
        <f t="shared" si="18"/>
        <v/>
      </c>
      <c r="C627" s="19" t="str">
        <f t="shared" si="19"/>
        <v/>
      </c>
      <c r="D627" s="77"/>
      <c r="E627" s="77"/>
      <c r="F627" s="78"/>
      <c r="G627" s="78"/>
      <c r="H627" s="78"/>
      <c r="I627" s="78"/>
      <c r="J627" s="79"/>
      <c r="K627" s="79"/>
      <c r="L627" s="76"/>
      <c r="M627" s="55" t="str">
        <f>IF(L627="","",IF(L627=LookUps!E$2,LookUps!G$2,LookUps!G$3))</f>
        <v/>
      </c>
      <c r="N627" s="76"/>
      <c r="O627" s="19">
        <f>'1. Site de fabrication'!$E$7</f>
        <v>0</v>
      </c>
      <c r="P627" s="56">
        <f>'1. Site de fabrication'!$E$9</f>
        <v>0</v>
      </c>
      <c r="Q627" t="str">
        <f>IF(J627="","",VLOOKUP(J627,LookUps!$K$2:$L$32,2,FALSE))</f>
        <v/>
      </c>
    </row>
    <row r="628" spans="1:17" ht="15.75" customHeight="1">
      <c r="A628" s="45"/>
      <c r="B628" s="19" t="str">
        <f t="shared" si="18"/>
        <v/>
      </c>
      <c r="C628" s="19" t="str">
        <f t="shared" si="19"/>
        <v/>
      </c>
      <c r="D628" s="77"/>
      <c r="E628" s="77"/>
      <c r="F628" s="78"/>
      <c r="G628" s="78"/>
      <c r="H628" s="78"/>
      <c r="I628" s="78"/>
      <c r="J628" s="79"/>
      <c r="K628" s="79"/>
      <c r="L628" s="76"/>
      <c r="M628" s="55" t="str">
        <f>IF(L628="","",IF(L628=LookUps!E$2,LookUps!G$2,LookUps!G$3))</f>
        <v/>
      </c>
      <c r="N628" s="76"/>
      <c r="O628" s="19">
        <f>'1. Site de fabrication'!$E$7</f>
        <v>0</v>
      </c>
      <c r="P628" s="56">
        <f>'1. Site de fabrication'!$E$9</f>
        <v>0</v>
      </c>
      <c r="Q628" t="str">
        <f>IF(J628="","",VLOOKUP(J628,LookUps!$K$2:$L$32,2,FALSE))</f>
        <v/>
      </c>
    </row>
    <row r="629" spans="1:17" ht="15.75" customHeight="1">
      <c r="A629" s="45"/>
      <c r="B629" s="19" t="str">
        <f t="shared" si="18"/>
        <v/>
      </c>
      <c r="C629" s="19" t="str">
        <f t="shared" si="19"/>
        <v/>
      </c>
      <c r="D629" s="77"/>
      <c r="E629" s="77"/>
      <c r="F629" s="78"/>
      <c r="G629" s="78"/>
      <c r="H629" s="78"/>
      <c r="I629" s="78"/>
      <c r="J629" s="79"/>
      <c r="K629" s="79"/>
      <c r="L629" s="76"/>
      <c r="M629" s="55" t="str">
        <f>IF(L629="","",IF(L629=LookUps!E$2,LookUps!G$2,LookUps!G$3))</f>
        <v/>
      </c>
      <c r="N629" s="76"/>
      <c r="O629" s="19">
        <f>'1. Site de fabrication'!$E$7</f>
        <v>0</v>
      </c>
      <c r="P629" s="56">
        <f>'1. Site de fabrication'!$E$9</f>
        <v>0</v>
      </c>
      <c r="Q629" t="str">
        <f>IF(J629="","",VLOOKUP(J629,LookUps!$K$2:$L$32,2,FALSE))</f>
        <v/>
      </c>
    </row>
    <row r="630" spans="1:17" ht="15.75" customHeight="1">
      <c r="A630" s="45"/>
      <c r="B630" s="19" t="str">
        <f t="shared" si="18"/>
        <v/>
      </c>
      <c r="C630" s="19" t="str">
        <f t="shared" si="19"/>
        <v/>
      </c>
      <c r="D630" s="77"/>
      <c r="E630" s="77"/>
      <c r="F630" s="78"/>
      <c r="G630" s="78"/>
      <c r="H630" s="78"/>
      <c r="I630" s="78"/>
      <c r="J630" s="79"/>
      <c r="K630" s="79"/>
      <c r="L630" s="76"/>
      <c r="M630" s="55" t="str">
        <f>IF(L630="","",IF(L630=LookUps!E$2,LookUps!G$2,LookUps!G$3))</f>
        <v/>
      </c>
      <c r="N630" s="76"/>
      <c r="O630" s="19">
        <f>'1. Site de fabrication'!$E$7</f>
        <v>0</v>
      </c>
      <c r="P630" s="56">
        <f>'1. Site de fabrication'!$E$9</f>
        <v>0</v>
      </c>
      <c r="Q630" t="str">
        <f>IF(J630="","",VLOOKUP(J630,LookUps!$K$2:$L$32,2,FALSE))</f>
        <v/>
      </c>
    </row>
    <row r="631" spans="1:17" ht="15.75" customHeight="1">
      <c r="A631" s="45"/>
      <c r="B631" s="19" t="str">
        <f t="shared" si="18"/>
        <v/>
      </c>
      <c r="C631" s="19" t="str">
        <f t="shared" si="19"/>
        <v/>
      </c>
      <c r="D631" s="77"/>
      <c r="E631" s="77"/>
      <c r="F631" s="78"/>
      <c r="G631" s="78"/>
      <c r="H631" s="78"/>
      <c r="I631" s="78"/>
      <c r="J631" s="79"/>
      <c r="K631" s="79"/>
      <c r="L631" s="76"/>
      <c r="M631" s="55" t="str">
        <f>IF(L631="","",IF(L631=LookUps!E$2,LookUps!G$2,LookUps!G$3))</f>
        <v/>
      </c>
      <c r="N631" s="76"/>
      <c r="O631" s="19">
        <f>'1. Site de fabrication'!$E$7</f>
        <v>0</v>
      </c>
      <c r="P631" s="56">
        <f>'1. Site de fabrication'!$E$9</f>
        <v>0</v>
      </c>
      <c r="Q631" t="str">
        <f>IF(J631="","",VLOOKUP(J631,LookUps!$K$2:$L$32,2,FALSE))</f>
        <v/>
      </c>
    </row>
    <row r="632" spans="1:17" ht="15.75" customHeight="1">
      <c r="A632" s="45"/>
      <c r="B632" s="19" t="str">
        <f t="shared" si="18"/>
        <v/>
      </c>
      <c r="C632" s="19" t="str">
        <f t="shared" si="19"/>
        <v/>
      </c>
      <c r="D632" s="77"/>
      <c r="E632" s="77"/>
      <c r="F632" s="78"/>
      <c r="G632" s="78"/>
      <c r="H632" s="78"/>
      <c r="I632" s="78"/>
      <c r="J632" s="79"/>
      <c r="K632" s="79"/>
      <c r="L632" s="76"/>
      <c r="M632" s="55" t="str">
        <f>IF(L632="","",IF(L632=LookUps!E$2,LookUps!G$2,LookUps!G$3))</f>
        <v/>
      </c>
      <c r="N632" s="76"/>
      <c r="O632" s="19">
        <f>'1. Site de fabrication'!$E$7</f>
        <v>0</v>
      </c>
      <c r="P632" s="56">
        <f>'1. Site de fabrication'!$E$9</f>
        <v>0</v>
      </c>
      <c r="Q632" t="str">
        <f>IF(J632="","",VLOOKUP(J632,LookUps!$K$2:$L$32,2,FALSE))</f>
        <v/>
      </c>
    </row>
    <row r="633" spans="1:17" ht="15.75" customHeight="1">
      <c r="A633" s="45"/>
      <c r="B633" s="19" t="str">
        <f t="shared" si="18"/>
        <v/>
      </c>
      <c r="C633" s="19" t="str">
        <f t="shared" si="19"/>
        <v/>
      </c>
      <c r="D633" s="77"/>
      <c r="E633" s="77"/>
      <c r="F633" s="78"/>
      <c r="G633" s="78"/>
      <c r="H633" s="78"/>
      <c r="I633" s="78"/>
      <c r="J633" s="79"/>
      <c r="K633" s="79"/>
      <c r="L633" s="76"/>
      <c r="M633" s="55" t="str">
        <f>IF(L633="","",IF(L633=LookUps!E$2,LookUps!G$2,LookUps!G$3))</f>
        <v/>
      </c>
      <c r="N633" s="76"/>
      <c r="O633" s="19">
        <f>'1. Site de fabrication'!$E$7</f>
        <v>0</v>
      </c>
      <c r="P633" s="56">
        <f>'1. Site de fabrication'!$E$9</f>
        <v>0</v>
      </c>
      <c r="Q633" t="str">
        <f>IF(J633="","",VLOOKUP(J633,LookUps!$K$2:$L$32,2,FALSE))</f>
        <v/>
      </c>
    </row>
    <row r="634" spans="1:17" ht="15.75" customHeight="1">
      <c r="A634" s="45"/>
      <c r="B634" s="19" t="str">
        <f t="shared" si="18"/>
        <v/>
      </c>
      <c r="C634" s="19" t="str">
        <f t="shared" si="19"/>
        <v/>
      </c>
      <c r="D634" s="77"/>
      <c r="E634" s="77"/>
      <c r="F634" s="78"/>
      <c r="G634" s="78"/>
      <c r="H634" s="78"/>
      <c r="I634" s="78"/>
      <c r="J634" s="79"/>
      <c r="K634" s="79"/>
      <c r="L634" s="76"/>
      <c r="M634" s="55" t="str">
        <f>IF(L634="","",IF(L634=LookUps!E$2,LookUps!G$2,LookUps!G$3))</f>
        <v/>
      </c>
      <c r="N634" s="76"/>
      <c r="O634" s="19">
        <f>'1. Site de fabrication'!$E$7</f>
        <v>0</v>
      </c>
      <c r="P634" s="56">
        <f>'1. Site de fabrication'!$E$9</f>
        <v>0</v>
      </c>
      <c r="Q634" t="str">
        <f>IF(J634="","",VLOOKUP(J634,LookUps!$K$2:$L$32,2,FALSE))</f>
        <v/>
      </c>
    </row>
    <row r="635" spans="1:17" ht="15.75" customHeight="1">
      <c r="A635" s="45"/>
      <c r="B635" s="19" t="str">
        <f t="shared" si="18"/>
        <v/>
      </c>
      <c r="C635" s="19" t="str">
        <f t="shared" si="19"/>
        <v/>
      </c>
      <c r="D635" s="77"/>
      <c r="E635" s="77"/>
      <c r="F635" s="78"/>
      <c r="G635" s="78"/>
      <c r="H635" s="78"/>
      <c r="I635" s="78"/>
      <c r="J635" s="79"/>
      <c r="K635" s="79"/>
      <c r="L635" s="76"/>
      <c r="M635" s="55" t="str">
        <f>IF(L635="","",IF(L635=LookUps!E$2,LookUps!G$2,LookUps!G$3))</f>
        <v/>
      </c>
      <c r="N635" s="76"/>
      <c r="O635" s="19">
        <f>'1. Site de fabrication'!$E$7</f>
        <v>0</v>
      </c>
      <c r="P635" s="56">
        <f>'1. Site de fabrication'!$E$9</f>
        <v>0</v>
      </c>
      <c r="Q635" t="str">
        <f>IF(J635="","",VLOOKUP(J635,LookUps!$K$2:$L$32,2,FALSE))</f>
        <v/>
      </c>
    </row>
    <row r="636" spans="1:17" ht="15.75" customHeight="1">
      <c r="A636" s="45"/>
      <c r="B636" s="19" t="str">
        <f t="shared" si="18"/>
        <v/>
      </c>
      <c r="C636" s="19" t="str">
        <f t="shared" si="19"/>
        <v/>
      </c>
      <c r="D636" s="77"/>
      <c r="E636" s="77"/>
      <c r="F636" s="78"/>
      <c r="G636" s="78"/>
      <c r="H636" s="78"/>
      <c r="I636" s="78"/>
      <c r="J636" s="79"/>
      <c r="K636" s="79"/>
      <c r="L636" s="76"/>
      <c r="M636" s="55" t="str">
        <f>IF(L636="","",IF(L636=LookUps!E$2,LookUps!G$2,LookUps!G$3))</f>
        <v/>
      </c>
      <c r="N636" s="76"/>
      <c r="O636" s="19">
        <f>'1. Site de fabrication'!$E$7</f>
        <v>0</v>
      </c>
      <c r="P636" s="56">
        <f>'1. Site de fabrication'!$E$9</f>
        <v>0</v>
      </c>
      <c r="Q636" t="str">
        <f>IF(J636="","",VLOOKUP(J636,LookUps!$K$2:$L$32,2,FALSE))</f>
        <v/>
      </c>
    </row>
    <row r="637" spans="1:17" ht="15.75" customHeight="1">
      <c r="A637" s="45"/>
      <c r="B637" s="19" t="str">
        <f t="shared" si="18"/>
        <v/>
      </c>
      <c r="C637" s="19" t="str">
        <f t="shared" si="19"/>
        <v/>
      </c>
      <c r="D637" s="77"/>
      <c r="E637" s="77"/>
      <c r="F637" s="78"/>
      <c r="G637" s="78"/>
      <c r="H637" s="78"/>
      <c r="I637" s="78"/>
      <c r="J637" s="79"/>
      <c r="K637" s="79"/>
      <c r="L637" s="76"/>
      <c r="M637" s="55" t="str">
        <f>IF(L637="","",IF(L637=LookUps!E$2,LookUps!G$2,LookUps!G$3))</f>
        <v/>
      </c>
      <c r="N637" s="76"/>
      <c r="O637" s="19">
        <f>'1. Site de fabrication'!$E$7</f>
        <v>0</v>
      </c>
      <c r="P637" s="56">
        <f>'1. Site de fabrication'!$E$9</f>
        <v>0</v>
      </c>
      <c r="Q637" t="str">
        <f>IF(J637="","",VLOOKUP(J637,LookUps!$K$2:$L$32,2,FALSE))</f>
        <v/>
      </c>
    </row>
    <row r="638" spans="1:17" ht="15.75" customHeight="1">
      <c r="A638" s="45"/>
      <c r="B638" s="19" t="str">
        <f t="shared" si="18"/>
        <v/>
      </c>
      <c r="C638" s="19" t="str">
        <f t="shared" si="19"/>
        <v/>
      </c>
      <c r="D638" s="77"/>
      <c r="E638" s="77"/>
      <c r="F638" s="78"/>
      <c r="G638" s="78"/>
      <c r="H638" s="78"/>
      <c r="I638" s="78"/>
      <c r="J638" s="79"/>
      <c r="K638" s="79"/>
      <c r="L638" s="76"/>
      <c r="M638" s="55" t="str">
        <f>IF(L638="","",IF(L638=LookUps!E$2,LookUps!G$2,LookUps!G$3))</f>
        <v/>
      </c>
      <c r="N638" s="76"/>
      <c r="O638" s="19">
        <f>'1. Site de fabrication'!$E$7</f>
        <v>0</v>
      </c>
      <c r="P638" s="56">
        <f>'1. Site de fabrication'!$E$9</f>
        <v>0</v>
      </c>
      <c r="Q638" t="str">
        <f>IF(J638="","",VLOOKUP(J638,LookUps!$K$2:$L$32,2,FALSE))</f>
        <v/>
      </c>
    </row>
    <row r="639" spans="1:17" ht="15.75" customHeight="1">
      <c r="A639" s="45"/>
      <c r="B639" s="19" t="str">
        <f t="shared" si="18"/>
        <v/>
      </c>
      <c r="C639" s="19" t="str">
        <f t="shared" si="19"/>
        <v/>
      </c>
      <c r="D639" s="77"/>
      <c r="E639" s="77"/>
      <c r="F639" s="78"/>
      <c r="G639" s="78"/>
      <c r="H639" s="78"/>
      <c r="I639" s="78"/>
      <c r="J639" s="79"/>
      <c r="K639" s="79"/>
      <c r="L639" s="76"/>
      <c r="M639" s="55" t="str">
        <f>IF(L639="","",IF(L639=LookUps!E$2,LookUps!G$2,LookUps!G$3))</f>
        <v/>
      </c>
      <c r="N639" s="76"/>
      <c r="O639" s="19">
        <f>'1. Site de fabrication'!$E$7</f>
        <v>0</v>
      </c>
      <c r="P639" s="56">
        <f>'1. Site de fabrication'!$E$9</f>
        <v>0</v>
      </c>
      <c r="Q639" t="str">
        <f>IF(J639="","",VLOOKUP(J639,LookUps!$K$2:$L$32,2,FALSE))</f>
        <v/>
      </c>
    </row>
    <row r="640" spans="1:17" ht="15.75" customHeight="1">
      <c r="A640" s="45"/>
      <c r="B640" s="19" t="str">
        <f t="shared" si="18"/>
        <v/>
      </c>
      <c r="C640" s="19" t="str">
        <f t="shared" si="19"/>
        <v/>
      </c>
      <c r="D640" s="77"/>
      <c r="E640" s="77"/>
      <c r="F640" s="78"/>
      <c r="G640" s="78"/>
      <c r="H640" s="78"/>
      <c r="I640" s="78"/>
      <c r="J640" s="79"/>
      <c r="K640" s="79"/>
      <c r="L640" s="76"/>
      <c r="M640" s="55" t="str">
        <f>IF(L640="","",IF(L640=LookUps!E$2,LookUps!G$2,LookUps!G$3))</f>
        <v/>
      </c>
      <c r="N640" s="76"/>
      <c r="O640" s="19">
        <f>'1. Site de fabrication'!$E$7</f>
        <v>0</v>
      </c>
      <c r="P640" s="56">
        <f>'1. Site de fabrication'!$E$9</f>
        <v>0</v>
      </c>
      <c r="Q640" t="str">
        <f>IF(J640="","",VLOOKUP(J640,LookUps!$K$2:$L$32,2,FALSE))</f>
        <v/>
      </c>
    </row>
    <row r="641" spans="1:17" ht="15.75" customHeight="1">
      <c r="A641" s="45"/>
      <c r="B641" s="19" t="str">
        <f t="shared" si="18"/>
        <v/>
      </c>
      <c r="C641" s="19" t="str">
        <f t="shared" si="19"/>
        <v/>
      </c>
      <c r="D641" s="77"/>
      <c r="E641" s="77"/>
      <c r="F641" s="78"/>
      <c r="G641" s="78"/>
      <c r="H641" s="78"/>
      <c r="I641" s="78"/>
      <c r="J641" s="79"/>
      <c r="K641" s="79"/>
      <c r="L641" s="76"/>
      <c r="M641" s="55" t="str">
        <f>IF(L641="","",IF(L641=LookUps!E$2,LookUps!G$2,LookUps!G$3))</f>
        <v/>
      </c>
      <c r="N641" s="76"/>
      <c r="O641" s="19">
        <f>'1. Site de fabrication'!$E$7</f>
        <v>0</v>
      </c>
      <c r="P641" s="56">
        <f>'1. Site de fabrication'!$E$9</f>
        <v>0</v>
      </c>
      <c r="Q641" t="str">
        <f>IF(J641="","",VLOOKUP(J641,LookUps!$K$2:$L$32,2,FALSE))</f>
        <v/>
      </c>
    </row>
    <row r="642" spans="1:17" ht="15.75" customHeight="1">
      <c r="A642" s="45"/>
      <c r="B642" s="19" t="str">
        <f t="shared" si="18"/>
        <v/>
      </c>
      <c r="C642" s="19" t="str">
        <f t="shared" si="19"/>
        <v/>
      </c>
      <c r="D642" s="77"/>
      <c r="E642" s="77"/>
      <c r="F642" s="78"/>
      <c r="G642" s="78"/>
      <c r="H642" s="78"/>
      <c r="I642" s="78"/>
      <c r="J642" s="79"/>
      <c r="K642" s="79"/>
      <c r="L642" s="76"/>
      <c r="M642" s="55" t="str">
        <f>IF(L642="","",IF(L642=LookUps!E$2,LookUps!G$2,LookUps!G$3))</f>
        <v/>
      </c>
      <c r="N642" s="76"/>
      <c r="O642" s="19">
        <f>'1. Site de fabrication'!$E$7</f>
        <v>0</v>
      </c>
      <c r="P642" s="56">
        <f>'1. Site de fabrication'!$E$9</f>
        <v>0</v>
      </c>
      <c r="Q642" t="str">
        <f>IF(J642="","",VLOOKUP(J642,LookUps!$K$2:$L$32,2,FALSE))</f>
        <v/>
      </c>
    </row>
    <row r="643" spans="1:17" ht="15.75" customHeight="1">
      <c r="A643" s="45"/>
      <c r="B643" s="19" t="str">
        <f t="shared" si="18"/>
        <v/>
      </c>
      <c r="C643" s="19" t="str">
        <f t="shared" si="19"/>
        <v/>
      </c>
      <c r="D643" s="77"/>
      <c r="E643" s="77"/>
      <c r="F643" s="78"/>
      <c r="G643" s="78"/>
      <c r="H643" s="78"/>
      <c r="I643" s="78"/>
      <c r="J643" s="79"/>
      <c r="K643" s="79"/>
      <c r="L643" s="76"/>
      <c r="M643" s="55" t="str">
        <f>IF(L643="","",IF(L643=LookUps!E$2,LookUps!G$2,LookUps!G$3))</f>
        <v/>
      </c>
      <c r="N643" s="76"/>
      <c r="O643" s="19">
        <f>'1. Site de fabrication'!$E$7</f>
        <v>0</v>
      </c>
      <c r="P643" s="56">
        <f>'1. Site de fabrication'!$E$9</f>
        <v>0</v>
      </c>
      <c r="Q643" t="str">
        <f>IF(J643="","",VLOOKUP(J643,LookUps!$K$2:$L$32,2,FALSE))</f>
        <v/>
      </c>
    </row>
    <row r="644" spans="1:17" ht="15.75" customHeight="1">
      <c r="A644" s="45"/>
      <c r="B644" s="19" t="str">
        <f t="shared" si="18"/>
        <v/>
      </c>
      <c r="C644" s="19" t="str">
        <f t="shared" si="19"/>
        <v/>
      </c>
      <c r="D644" s="77"/>
      <c r="E644" s="77"/>
      <c r="F644" s="78"/>
      <c r="G644" s="78"/>
      <c r="H644" s="78"/>
      <c r="I644" s="78"/>
      <c r="J644" s="79"/>
      <c r="K644" s="79"/>
      <c r="L644" s="76"/>
      <c r="M644" s="55" t="str">
        <f>IF(L644="","",IF(L644=LookUps!E$2,LookUps!G$2,LookUps!G$3))</f>
        <v/>
      </c>
      <c r="N644" s="76"/>
      <c r="O644" s="19">
        <f>'1. Site de fabrication'!$E$7</f>
        <v>0</v>
      </c>
      <c r="P644" s="56">
        <f>'1. Site de fabrication'!$E$9</f>
        <v>0</v>
      </c>
      <c r="Q644" t="str">
        <f>IF(J644="","",VLOOKUP(J644,LookUps!$K$2:$L$32,2,FALSE))</f>
        <v/>
      </c>
    </row>
    <row r="645" spans="1:17" ht="15.75" customHeight="1">
      <c r="A645" s="45"/>
      <c r="B645" s="19" t="str">
        <f t="shared" si="18"/>
        <v/>
      </c>
      <c r="C645" s="19" t="str">
        <f t="shared" si="19"/>
        <v/>
      </c>
      <c r="D645" s="77"/>
      <c r="E645" s="77"/>
      <c r="F645" s="78"/>
      <c r="G645" s="78"/>
      <c r="H645" s="78"/>
      <c r="I645" s="78"/>
      <c r="J645" s="79"/>
      <c r="K645" s="79"/>
      <c r="L645" s="76"/>
      <c r="M645" s="55" t="str">
        <f>IF(L645="","",IF(L645=LookUps!E$2,LookUps!G$2,LookUps!G$3))</f>
        <v/>
      </c>
      <c r="N645" s="76"/>
      <c r="O645" s="19">
        <f>'1. Site de fabrication'!$E$7</f>
        <v>0</v>
      </c>
      <c r="P645" s="56">
        <f>'1. Site de fabrication'!$E$9</f>
        <v>0</v>
      </c>
      <c r="Q645" t="str">
        <f>IF(J645="","",VLOOKUP(J645,LookUps!$K$2:$L$32,2,FALSE))</f>
        <v/>
      </c>
    </row>
    <row r="646" spans="1:17" ht="15.75" customHeight="1">
      <c r="A646" s="45"/>
      <c r="B646" s="19" t="str">
        <f t="shared" si="18"/>
        <v/>
      </c>
      <c r="C646" s="19" t="str">
        <f t="shared" si="19"/>
        <v/>
      </c>
      <c r="D646" s="77"/>
      <c r="E646" s="77"/>
      <c r="F646" s="78"/>
      <c r="G646" s="78"/>
      <c r="H646" s="78"/>
      <c r="I646" s="78"/>
      <c r="J646" s="79"/>
      <c r="K646" s="79"/>
      <c r="L646" s="76"/>
      <c r="M646" s="55" t="str">
        <f>IF(L646="","",IF(L646=LookUps!E$2,LookUps!G$2,LookUps!G$3))</f>
        <v/>
      </c>
      <c r="N646" s="76"/>
      <c r="O646" s="19">
        <f>'1. Site de fabrication'!$E$7</f>
        <v>0</v>
      </c>
      <c r="P646" s="56">
        <f>'1. Site de fabrication'!$E$9</f>
        <v>0</v>
      </c>
      <c r="Q646" t="str">
        <f>IF(J646="","",VLOOKUP(J646,LookUps!$K$2:$L$32,2,FALSE))</f>
        <v/>
      </c>
    </row>
    <row r="647" spans="1:17" ht="15.75" customHeight="1">
      <c r="A647" s="45"/>
      <c r="B647" s="19" t="str">
        <f t="shared" si="18"/>
        <v/>
      </c>
      <c r="C647" s="19" t="str">
        <f t="shared" si="19"/>
        <v/>
      </c>
      <c r="D647" s="77"/>
      <c r="E647" s="77"/>
      <c r="F647" s="78"/>
      <c r="G647" s="78"/>
      <c r="H647" s="78"/>
      <c r="I647" s="78"/>
      <c r="J647" s="79"/>
      <c r="K647" s="79"/>
      <c r="L647" s="76"/>
      <c r="M647" s="55" t="str">
        <f>IF(L647="","",IF(L647=LookUps!E$2,LookUps!G$2,LookUps!G$3))</f>
        <v/>
      </c>
      <c r="N647" s="76"/>
      <c r="O647" s="19">
        <f>'1. Site de fabrication'!$E$7</f>
        <v>0</v>
      </c>
      <c r="P647" s="56">
        <f>'1. Site de fabrication'!$E$9</f>
        <v>0</v>
      </c>
      <c r="Q647" t="str">
        <f>IF(J647="","",VLOOKUP(J647,LookUps!$K$2:$L$32,2,FALSE))</f>
        <v/>
      </c>
    </row>
    <row r="648" spans="1:17" ht="15.75" customHeight="1">
      <c r="A648" s="45"/>
      <c r="B648" s="19" t="str">
        <f t="shared" si="18"/>
        <v/>
      </c>
      <c r="C648" s="19" t="str">
        <f t="shared" si="19"/>
        <v/>
      </c>
      <c r="D648" s="77"/>
      <c r="E648" s="77"/>
      <c r="F648" s="78"/>
      <c r="G648" s="78"/>
      <c r="H648" s="78"/>
      <c r="I648" s="78"/>
      <c r="J648" s="79"/>
      <c r="K648" s="79"/>
      <c r="L648" s="76"/>
      <c r="M648" s="55" t="str">
        <f>IF(L648="","",IF(L648=LookUps!E$2,LookUps!G$2,LookUps!G$3))</f>
        <v/>
      </c>
      <c r="N648" s="76"/>
      <c r="O648" s="19">
        <f>'1. Site de fabrication'!$E$7</f>
        <v>0</v>
      </c>
      <c r="P648" s="56">
        <f>'1. Site de fabrication'!$E$9</f>
        <v>0</v>
      </c>
      <c r="Q648" t="str">
        <f>IF(J648="","",VLOOKUP(J648,LookUps!$K$2:$L$32,2,FALSE))</f>
        <v/>
      </c>
    </row>
    <row r="649" spans="1:17" ht="15.75" customHeight="1">
      <c r="A649" s="45"/>
      <c r="B649" s="19" t="str">
        <f t="shared" si="18"/>
        <v/>
      </c>
      <c r="C649" s="19" t="str">
        <f t="shared" si="19"/>
        <v/>
      </c>
      <c r="D649" s="77"/>
      <c r="E649" s="77"/>
      <c r="F649" s="78"/>
      <c r="G649" s="78"/>
      <c r="H649" s="78"/>
      <c r="I649" s="78"/>
      <c r="J649" s="79"/>
      <c r="K649" s="79"/>
      <c r="L649" s="76"/>
      <c r="M649" s="55" t="str">
        <f>IF(L649="","",IF(L649=LookUps!E$2,LookUps!G$2,LookUps!G$3))</f>
        <v/>
      </c>
      <c r="N649" s="76"/>
      <c r="O649" s="19">
        <f>'1. Site de fabrication'!$E$7</f>
        <v>0</v>
      </c>
      <c r="P649" s="56">
        <f>'1. Site de fabrication'!$E$9</f>
        <v>0</v>
      </c>
      <c r="Q649" t="str">
        <f>IF(J649="","",VLOOKUP(J649,LookUps!$K$2:$L$32,2,FALSE))</f>
        <v/>
      </c>
    </row>
    <row r="650" spans="1:17" ht="15.75" customHeight="1">
      <c r="A650" s="45"/>
      <c r="B650" s="19" t="str">
        <f t="shared" ref="B650:B713" si="20">IF(D650="","",VLOOKUP(D650,Retailer,2,FALSE))</f>
        <v/>
      </c>
      <c r="C650" s="19" t="str">
        <f t="shared" ref="C650:C713" si="21">IF(B650="","",B650&amp;"_market")</f>
        <v/>
      </c>
      <c r="D650" s="77"/>
      <c r="E650" s="77"/>
      <c r="F650" s="78"/>
      <c r="G650" s="78"/>
      <c r="H650" s="78"/>
      <c r="I650" s="78"/>
      <c r="J650" s="79"/>
      <c r="K650" s="79"/>
      <c r="L650" s="76"/>
      <c r="M650" s="55" t="str">
        <f>IF(L650="","",IF(L650=LookUps!E$2,LookUps!G$2,LookUps!G$3))</f>
        <v/>
      </c>
      <c r="N650" s="76"/>
      <c r="O650" s="19">
        <f>'1. Site de fabrication'!$E$7</f>
        <v>0</v>
      </c>
      <c r="P650" s="56">
        <f>'1. Site de fabrication'!$E$9</f>
        <v>0</v>
      </c>
      <c r="Q650" t="str">
        <f>IF(J650="","",VLOOKUP(J650,LookUps!$K$2:$L$32,2,FALSE))</f>
        <v/>
      </c>
    </row>
    <row r="651" spans="1:17" ht="15.75" customHeight="1">
      <c r="A651" s="45"/>
      <c r="B651" s="19" t="str">
        <f t="shared" si="20"/>
        <v/>
      </c>
      <c r="C651" s="19" t="str">
        <f t="shared" si="21"/>
        <v/>
      </c>
      <c r="D651" s="77"/>
      <c r="E651" s="77"/>
      <c r="F651" s="78"/>
      <c r="G651" s="78"/>
      <c r="H651" s="78"/>
      <c r="I651" s="78"/>
      <c r="J651" s="79"/>
      <c r="K651" s="79"/>
      <c r="L651" s="76"/>
      <c r="M651" s="55" t="str">
        <f>IF(L651="","",IF(L651=LookUps!E$2,LookUps!G$2,LookUps!G$3))</f>
        <v/>
      </c>
      <c r="N651" s="76"/>
      <c r="O651" s="19">
        <f>'1. Site de fabrication'!$E$7</f>
        <v>0</v>
      </c>
      <c r="P651" s="56">
        <f>'1. Site de fabrication'!$E$9</f>
        <v>0</v>
      </c>
      <c r="Q651" t="str">
        <f>IF(J651="","",VLOOKUP(J651,LookUps!$K$2:$L$32,2,FALSE))</f>
        <v/>
      </c>
    </row>
    <row r="652" spans="1:17" ht="15.75" customHeight="1">
      <c r="A652" s="45"/>
      <c r="B652" s="19" t="str">
        <f t="shared" si="20"/>
        <v/>
      </c>
      <c r="C652" s="19" t="str">
        <f t="shared" si="21"/>
        <v/>
      </c>
      <c r="D652" s="77"/>
      <c r="E652" s="77"/>
      <c r="F652" s="78"/>
      <c r="G652" s="78"/>
      <c r="H652" s="78"/>
      <c r="I652" s="78"/>
      <c r="J652" s="79"/>
      <c r="K652" s="79"/>
      <c r="L652" s="76"/>
      <c r="M652" s="55" t="str">
        <f>IF(L652="","",IF(L652=LookUps!E$2,LookUps!G$2,LookUps!G$3))</f>
        <v/>
      </c>
      <c r="N652" s="76"/>
      <c r="O652" s="19">
        <f>'1. Site de fabrication'!$E$7</f>
        <v>0</v>
      </c>
      <c r="P652" s="56">
        <f>'1. Site de fabrication'!$E$9</f>
        <v>0</v>
      </c>
      <c r="Q652" t="str">
        <f>IF(J652="","",VLOOKUP(J652,LookUps!$K$2:$L$32,2,FALSE))</f>
        <v/>
      </c>
    </row>
    <row r="653" spans="1:17" ht="15.75" customHeight="1">
      <c r="A653" s="45"/>
      <c r="B653" s="19" t="str">
        <f t="shared" si="20"/>
        <v/>
      </c>
      <c r="C653" s="19" t="str">
        <f t="shared" si="21"/>
        <v/>
      </c>
      <c r="D653" s="77"/>
      <c r="E653" s="77"/>
      <c r="F653" s="78"/>
      <c r="G653" s="78"/>
      <c r="H653" s="78"/>
      <c r="I653" s="78"/>
      <c r="J653" s="79"/>
      <c r="K653" s="79"/>
      <c r="L653" s="76"/>
      <c r="M653" s="55" t="str">
        <f>IF(L653="","",IF(L653=LookUps!E$2,LookUps!G$2,LookUps!G$3))</f>
        <v/>
      </c>
      <c r="N653" s="76"/>
      <c r="O653" s="19">
        <f>'1. Site de fabrication'!$E$7</f>
        <v>0</v>
      </c>
      <c r="P653" s="56">
        <f>'1. Site de fabrication'!$E$9</f>
        <v>0</v>
      </c>
      <c r="Q653" t="str">
        <f>IF(J653="","",VLOOKUP(J653,LookUps!$K$2:$L$32,2,FALSE))</f>
        <v/>
      </c>
    </row>
    <row r="654" spans="1:17" ht="15.75" customHeight="1">
      <c r="A654" s="45"/>
      <c r="B654" s="19" t="str">
        <f t="shared" si="20"/>
        <v/>
      </c>
      <c r="C654" s="19" t="str">
        <f t="shared" si="21"/>
        <v/>
      </c>
      <c r="D654" s="77"/>
      <c r="E654" s="77"/>
      <c r="F654" s="78"/>
      <c r="G654" s="78"/>
      <c r="H654" s="78"/>
      <c r="I654" s="78"/>
      <c r="J654" s="79"/>
      <c r="K654" s="79"/>
      <c r="L654" s="76"/>
      <c r="M654" s="55" t="str">
        <f>IF(L654="","",IF(L654=LookUps!E$2,LookUps!G$2,LookUps!G$3))</f>
        <v/>
      </c>
      <c r="N654" s="76"/>
      <c r="O654" s="19">
        <f>'1. Site de fabrication'!$E$7</f>
        <v>0</v>
      </c>
      <c r="P654" s="56">
        <f>'1. Site de fabrication'!$E$9</f>
        <v>0</v>
      </c>
      <c r="Q654" t="str">
        <f>IF(J654="","",VLOOKUP(J654,LookUps!$K$2:$L$32,2,FALSE))</f>
        <v/>
      </c>
    </row>
    <row r="655" spans="1:17" ht="15.75" customHeight="1">
      <c r="A655" s="45"/>
      <c r="B655" s="19" t="str">
        <f t="shared" si="20"/>
        <v/>
      </c>
      <c r="C655" s="19" t="str">
        <f t="shared" si="21"/>
        <v/>
      </c>
      <c r="D655" s="77"/>
      <c r="E655" s="77"/>
      <c r="F655" s="78"/>
      <c r="G655" s="78"/>
      <c r="H655" s="78"/>
      <c r="I655" s="78"/>
      <c r="J655" s="79"/>
      <c r="K655" s="79"/>
      <c r="L655" s="76"/>
      <c r="M655" s="55" t="str">
        <f>IF(L655="","",IF(L655=LookUps!E$2,LookUps!G$2,LookUps!G$3))</f>
        <v/>
      </c>
      <c r="N655" s="76"/>
      <c r="O655" s="19">
        <f>'1. Site de fabrication'!$E$7</f>
        <v>0</v>
      </c>
      <c r="P655" s="56">
        <f>'1. Site de fabrication'!$E$9</f>
        <v>0</v>
      </c>
      <c r="Q655" t="str">
        <f>IF(J655="","",VLOOKUP(J655,LookUps!$K$2:$L$32,2,FALSE))</f>
        <v/>
      </c>
    </row>
    <row r="656" spans="1:17" ht="15.75" customHeight="1">
      <c r="A656" s="45"/>
      <c r="B656" s="19" t="str">
        <f t="shared" si="20"/>
        <v/>
      </c>
      <c r="C656" s="19" t="str">
        <f t="shared" si="21"/>
        <v/>
      </c>
      <c r="D656" s="77"/>
      <c r="E656" s="77"/>
      <c r="F656" s="78"/>
      <c r="G656" s="78"/>
      <c r="H656" s="78"/>
      <c r="I656" s="78"/>
      <c r="J656" s="79"/>
      <c r="K656" s="79"/>
      <c r="L656" s="76"/>
      <c r="M656" s="55" t="str">
        <f>IF(L656="","",IF(L656=LookUps!E$2,LookUps!G$2,LookUps!G$3))</f>
        <v/>
      </c>
      <c r="N656" s="76"/>
      <c r="O656" s="19">
        <f>'1. Site de fabrication'!$E$7</f>
        <v>0</v>
      </c>
      <c r="P656" s="56">
        <f>'1. Site de fabrication'!$E$9</f>
        <v>0</v>
      </c>
      <c r="Q656" t="str">
        <f>IF(J656="","",VLOOKUP(J656,LookUps!$K$2:$L$32,2,FALSE))</f>
        <v/>
      </c>
    </row>
    <row r="657" spans="1:17" ht="15.75" customHeight="1">
      <c r="A657" s="45"/>
      <c r="B657" s="19" t="str">
        <f t="shared" si="20"/>
        <v/>
      </c>
      <c r="C657" s="19" t="str">
        <f t="shared" si="21"/>
        <v/>
      </c>
      <c r="D657" s="77"/>
      <c r="E657" s="77"/>
      <c r="F657" s="78"/>
      <c r="G657" s="78"/>
      <c r="H657" s="78"/>
      <c r="I657" s="78"/>
      <c r="J657" s="79"/>
      <c r="K657" s="79"/>
      <c r="L657" s="76"/>
      <c r="M657" s="55" t="str">
        <f>IF(L657="","",IF(L657=LookUps!E$2,LookUps!G$2,LookUps!G$3))</f>
        <v/>
      </c>
      <c r="N657" s="76"/>
      <c r="O657" s="19">
        <f>'1. Site de fabrication'!$E$7</f>
        <v>0</v>
      </c>
      <c r="P657" s="56">
        <f>'1. Site de fabrication'!$E$9</f>
        <v>0</v>
      </c>
      <c r="Q657" t="str">
        <f>IF(J657="","",VLOOKUP(J657,LookUps!$K$2:$L$32,2,FALSE))</f>
        <v/>
      </c>
    </row>
    <row r="658" spans="1:17" ht="15.75" customHeight="1">
      <c r="A658" s="45"/>
      <c r="B658" s="19" t="str">
        <f t="shared" si="20"/>
        <v/>
      </c>
      <c r="C658" s="19" t="str">
        <f t="shared" si="21"/>
        <v/>
      </c>
      <c r="D658" s="77"/>
      <c r="E658" s="77"/>
      <c r="F658" s="78"/>
      <c r="G658" s="78"/>
      <c r="H658" s="78"/>
      <c r="I658" s="78"/>
      <c r="J658" s="79"/>
      <c r="K658" s="79"/>
      <c r="L658" s="76"/>
      <c r="M658" s="55" t="str">
        <f>IF(L658="","",IF(L658=LookUps!E$2,LookUps!G$2,LookUps!G$3))</f>
        <v/>
      </c>
      <c r="N658" s="76"/>
      <c r="O658" s="19">
        <f>'1. Site de fabrication'!$E$7</f>
        <v>0</v>
      </c>
      <c r="P658" s="56">
        <f>'1. Site de fabrication'!$E$9</f>
        <v>0</v>
      </c>
      <c r="Q658" t="str">
        <f>IF(J658="","",VLOOKUP(J658,LookUps!$K$2:$L$32,2,FALSE))</f>
        <v/>
      </c>
    </row>
    <row r="659" spans="1:17" ht="15.75" customHeight="1">
      <c r="A659" s="45"/>
      <c r="B659" s="19" t="str">
        <f t="shared" si="20"/>
        <v/>
      </c>
      <c r="C659" s="19" t="str">
        <f t="shared" si="21"/>
        <v/>
      </c>
      <c r="D659" s="77"/>
      <c r="E659" s="77"/>
      <c r="F659" s="78"/>
      <c r="G659" s="78"/>
      <c r="H659" s="78"/>
      <c r="I659" s="78"/>
      <c r="J659" s="79"/>
      <c r="K659" s="79"/>
      <c r="L659" s="76"/>
      <c r="M659" s="55" t="str">
        <f>IF(L659="","",IF(L659=LookUps!E$2,LookUps!G$2,LookUps!G$3))</f>
        <v/>
      </c>
      <c r="N659" s="76"/>
      <c r="O659" s="19">
        <f>'1. Site de fabrication'!$E$7</f>
        <v>0</v>
      </c>
      <c r="P659" s="56">
        <f>'1. Site de fabrication'!$E$9</f>
        <v>0</v>
      </c>
      <c r="Q659" t="str">
        <f>IF(J659="","",VLOOKUP(J659,LookUps!$K$2:$L$32,2,FALSE))</f>
        <v/>
      </c>
    </row>
    <row r="660" spans="1:17" ht="15.75" customHeight="1">
      <c r="A660" s="45"/>
      <c r="B660" s="19" t="str">
        <f t="shared" si="20"/>
        <v/>
      </c>
      <c r="C660" s="19" t="str">
        <f t="shared" si="21"/>
        <v/>
      </c>
      <c r="D660" s="77"/>
      <c r="E660" s="77"/>
      <c r="F660" s="78"/>
      <c r="G660" s="78"/>
      <c r="H660" s="78"/>
      <c r="I660" s="78"/>
      <c r="J660" s="79"/>
      <c r="K660" s="79"/>
      <c r="L660" s="76"/>
      <c r="M660" s="55" t="str">
        <f>IF(L660="","",IF(L660=LookUps!E$2,LookUps!G$2,LookUps!G$3))</f>
        <v/>
      </c>
      <c r="N660" s="76"/>
      <c r="O660" s="19">
        <f>'1. Site de fabrication'!$E$7</f>
        <v>0</v>
      </c>
      <c r="P660" s="56">
        <f>'1. Site de fabrication'!$E$9</f>
        <v>0</v>
      </c>
      <c r="Q660" t="str">
        <f>IF(J660="","",VLOOKUP(J660,LookUps!$K$2:$L$32,2,FALSE))</f>
        <v/>
      </c>
    </row>
    <row r="661" spans="1:17" ht="15.75" customHeight="1">
      <c r="A661" s="45"/>
      <c r="B661" s="19" t="str">
        <f t="shared" si="20"/>
        <v/>
      </c>
      <c r="C661" s="19" t="str">
        <f t="shared" si="21"/>
        <v/>
      </c>
      <c r="D661" s="77"/>
      <c r="E661" s="77"/>
      <c r="F661" s="78"/>
      <c r="G661" s="78"/>
      <c r="H661" s="78"/>
      <c r="I661" s="78"/>
      <c r="J661" s="79"/>
      <c r="K661" s="79"/>
      <c r="L661" s="76"/>
      <c r="M661" s="55" t="str">
        <f>IF(L661="","",IF(L661=LookUps!E$2,LookUps!G$2,LookUps!G$3))</f>
        <v/>
      </c>
      <c r="N661" s="76"/>
      <c r="O661" s="19">
        <f>'1. Site de fabrication'!$E$7</f>
        <v>0</v>
      </c>
      <c r="P661" s="56">
        <f>'1. Site de fabrication'!$E$9</f>
        <v>0</v>
      </c>
      <c r="Q661" t="str">
        <f>IF(J661="","",VLOOKUP(J661,LookUps!$K$2:$L$32,2,FALSE))</f>
        <v/>
      </c>
    </row>
    <row r="662" spans="1:17" ht="15.75" customHeight="1">
      <c r="A662" s="45"/>
      <c r="B662" s="19" t="str">
        <f t="shared" si="20"/>
        <v/>
      </c>
      <c r="C662" s="19" t="str">
        <f t="shared" si="21"/>
        <v/>
      </c>
      <c r="D662" s="77"/>
      <c r="E662" s="77"/>
      <c r="F662" s="78"/>
      <c r="G662" s="78"/>
      <c r="H662" s="78"/>
      <c r="I662" s="78"/>
      <c r="J662" s="79"/>
      <c r="K662" s="79"/>
      <c r="L662" s="76"/>
      <c r="M662" s="55" t="str">
        <f>IF(L662="","",IF(L662=LookUps!E$2,LookUps!G$2,LookUps!G$3))</f>
        <v/>
      </c>
      <c r="N662" s="76"/>
      <c r="O662" s="19">
        <f>'1. Site de fabrication'!$E$7</f>
        <v>0</v>
      </c>
      <c r="P662" s="56">
        <f>'1. Site de fabrication'!$E$9</f>
        <v>0</v>
      </c>
      <c r="Q662" t="str">
        <f>IF(J662="","",VLOOKUP(J662,LookUps!$K$2:$L$32,2,FALSE))</f>
        <v/>
      </c>
    </row>
    <row r="663" spans="1:17" ht="15.75" customHeight="1">
      <c r="A663" s="45"/>
      <c r="B663" s="19" t="str">
        <f t="shared" si="20"/>
        <v/>
      </c>
      <c r="C663" s="19" t="str">
        <f t="shared" si="21"/>
        <v/>
      </c>
      <c r="D663" s="77"/>
      <c r="E663" s="77"/>
      <c r="F663" s="78"/>
      <c r="G663" s="78"/>
      <c r="H663" s="78"/>
      <c r="I663" s="78"/>
      <c r="J663" s="79"/>
      <c r="K663" s="79"/>
      <c r="L663" s="76"/>
      <c r="M663" s="55" t="str">
        <f>IF(L663="","",IF(L663=LookUps!E$2,LookUps!G$2,LookUps!G$3))</f>
        <v/>
      </c>
      <c r="N663" s="76"/>
      <c r="O663" s="19">
        <f>'1. Site de fabrication'!$E$7</f>
        <v>0</v>
      </c>
      <c r="P663" s="56">
        <f>'1. Site de fabrication'!$E$9</f>
        <v>0</v>
      </c>
      <c r="Q663" t="str">
        <f>IF(J663="","",VLOOKUP(J663,LookUps!$K$2:$L$32,2,FALSE))</f>
        <v/>
      </c>
    </row>
    <row r="664" spans="1:17" ht="15.75" customHeight="1">
      <c r="A664" s="45"/>
      <c r="B664" s="19" t="str">
        <f t="shared" si="20"/>
        <v/>
      </c>
      <c r="C664" s="19" t="str">
        <f t="shared" si="21"/>
        <v/>
      </c>
      <c r="D664" s="77"/>
      <c r="E664" s="77"/>
      <c r="F664" s="78"/>
      <c r="G664" s="78"/>
      <c r="H664" s="78"/>
      <c r="I664" s="78"/>
      <c r="J664" s="79"/>
      <c r="K664" s="79"/>
      <c r="L664" s="76"/>
      <c r="M664" s="55" t="str">
        <f>IF(L664="","",IF(L664=LookUps!E$2,LookUps!G$2,LookUps!G$3))</f>
        <v/>
      </c>
      <c r="N664" s="76"/>
      <c r="O664" s="19">
        <f>'1. Site de fabrication'!$E$7</f>
        <v>0</v>
      </c>
      <c r="P664" s="56">
        <f>'1. Site de fabrication'!$E$9</f>
        <v>0</v>
      </c>
      <c r="Q664" t="str">
        <f>IF(J664="","",VLOOKUP(J664,LookUps!$K$2:$L$32,2,FALSE))</f>
        <v/>
      </c>
    </row>
    <row r="665" spans="1:17" ht="15.75" customHeight="1">
      <c r="A665" s="45"/>
      <c r="B665" s="19" t="str">
        <f t="shared" si="20"/>
        <v/>
      </c>
      <c r="C665" s="19" t="str">
        <f t="shared" si="21"/>
        <v/>
      </c>
      <c r="D665" s="77"/>
      <c r="E665" s="77"/>
      <c r="F665" s="78"/>
      <c r="G665" s="78"/>
      <c r="H665" s="78"/>
      <c r="I665" s="78"/>
      <c r="J665" s="79"/>
      <c r="K665" s="79"/>
      <c r="L665" s="76"/>
      <c r="M665" s="55" t="str">
        <f>IF(L665="","",IF(L665=LookUps!E$2,LookUps!G$2,LookUps!G$3))</f>
        <v/>
      </c>
      <c r="N665" s="76"/>
      <c r="O665" s="19">
        <f>'1. Site de fabrication'!$E$7</f>
        <v>0</v>
      </c>
      <c r="P665" s="56">
        <f>'1. Site de fabrication'!$E$9</f>
        <v>0</v>
      </c>
      <c r="Q665" t="str">
        <f>IF(J665="","",VLOOKUP(J665,LookUps!$K$2:$L$32,2,FALSE))</f>
        <v/>
      </c>
    </row>
    <row r="666" spans="1:17" ht="15.75" customHeight="1">
      <c r="A666" s="45"/>
      <c r="B666" s="19" t="str">
        <f t="shared" si="20"/>
        <v/>
      </c>
      <c r="C666" s="19" t="str">
        <f t="shared" si="21"/>
        <v/>
      </c>
      <c r="D666" s="77"/>
      <c r="E666" s="77"/>
      <c r="F666" s="78"/>
      <c r="G666" s="78"/>
      <c r="H666" s="78"/>
      <c r="I666" s="78"/>
      <c r="J666" s="79"/>
      <c r="K666" s="79"/>
      <c r="L666" s="76"/>
      <c r="M666" s="55" t="str">
        <f>IF(L666="","",IF(L666=LookUps!E$2,LookUps!G$2,LookUps!G$3))</f>
        <v/>
      </c>
      <c r="N666" s="76"/>
      <c r="O666" s="19">
        <f>'1. Site de fabrication'!$E$7</f>
        <v>0</v>
      </c>
      <c r="P666" s="56">
        <f>'1. Site de fabrication'!$E$9</f>
        <v>0</v>
      </c>
      <c r="Q666" t="str">
        <f>IF(J666="","",VLOOKUP(J666,LookUps!$K$2:$L$32,2,FALSE))</f>
        <v/>
      </c>
    </row>
    <row r="667" spans="1:17" ht="15.75" customHeight="1">
      <c r="A667" s="45"/>
      <c r="B667" s="19" t="str">
        <f t="shared" si="20"/>
        <v/>
      </c>
      <c r="C667" s="19" t="str">
        <f t="shared" si="21"/>
        <v/>
      </c>
      <c r="D667" s="77"/>
      <c r="E667" s="77"/>
      <c r="F667" s="78"/>
      <c r="G667" s="78"/>
      <c r="H667" s="78"/>
      <c r="I667" s="78"/>
      <c r="J667" s="79"/>
      <c r="K667" s="79"/>
      <c r="L667" s="76"/>
      <c r="M667" s="55" t="str">
        <f>IF(L667="","",IF(L667=LookUps!E$2,LookUps!G$2,LookUps!G$3))</f>
        <v/>
      </c>
      <c r="N667" s="76"/>
      <c r="O667" s="19">
        <f>'1. Site de fabrication'!$E$7</f>
        <v>0</v>
      </c>
      <c r="P667" s="56">
        <f>'1. Site de fabrication'!$E$9</f>
        <v>0</v>
      </c>
      <c r="Q667" t="str">
        <f>IF(J667="","",VLOOKUP(J667,LookUps!$K$2:$L$32,2,FALSE))</f>
        <v/>
      </c>
    </row>
    <row r="668" spans="1:17" ht="15.75" customHeight="1">
      <c r="A668" s="45"/>
      <c r="B668" s="19" t="str">
        <f t="shared" si="20"/>
        <v/>
      </c>
      <c r="C668" s="19" t="str">
        <f t="shared" si="21"/>
        <v/>
      </c>
      <c r="D668" s="77"/>
      <c r="E668" s="77"/>
      <c r="F668" s="78"/>
      <c r="G668" s="78"/>
      <c r="H668" s="78"/>
      <c r="I668" s="78"/>
      <c r="J668" s="79"/>
      <c r="K668" s="79"/>
      <c r="L668" s="76"/>
      <c r="M668" s="55" t="str">
        <f>IF(L668="","",IF(L668=LookUps!E$2,LookUps!G$2,LookUps!G$3))</f>
        <v/>
      </c>
      <c r="N668" s="76"/>
      <c r="O668" s="19">
        <f>'1. Site de fabrication'!$E$7</f>
        <v>0</v>
      </c>
      <c r="P668" s="56">
        <f>'1. Site de fabrication'!$E$9</f>
        <v>0</v>
      </c>
      <c r="Q668" t="str">
        <f>IF(J668="","",VLOOKUP(J668,LookUps!$K$2:$L$32,2,FALSE))</f>
        <v/>
      </c>
    </row>
    <row r="669" spans="1:17" ht="15.75" customHeight="1">
      <c r="A669" s="45"/>
      <c r="B669" s="19" t="str">
        <f t="shared" si="20"/>
        <v/>
      </c>
      <c r="C669" s="19" t="str">
        <f t="shared" si="21"/>
        <v/>
      </c>
      <c r="D669" s="77"/>
      <c r="E669" s="77"/>
      <c r="F669" s="78"/>
      <c r="G669" s="78"/>
      <c r="H669" s="78"/>
      <c r="I669" s="78"/>
      <c r="J669" s="79"/>
      <c r="K669" s="79"/>
      <c r="L669" s="76"/>
      <c r="M669" s="55" t="str">
        <f>IF(L669="","",IF(L669=LookUps!E$2,LookUps!G$2,LookUps!G$3))</f>
        <v/>
      </c>
      <c r="N669" s="76"/>
      <c r="O669" s="19">
        <f>'1. Site de fabrication'!$E$7</f>
        <v>0</v>
      </c>
      <c r="P669" s="56">
        <f>'1. Site de fabrication'!$E$9</f>
        <v>0</v>
      </c>
      <c r="Q669" t="str">
        <f>IF(J669="","",VLOOKUP(J669,LookUps!$K$2:$L$32,2,FALSE))</f>
        <v/>
      </c>
    </row>
    <row r="670" spans="1:17" ht="15.75" customHeight="1">
      <c r="A670" s="45"/>
      <c r="B670" s="19" t="str">
        <f t="shared" si="20"/>
        <v/>
      </c>
      <c r="C670" s="19" t="str">
        <f t="shared" si="21"/>
        <v/>
      </c>
      <c r="D670" s="77"/>
      <c r="E670" s="77"/>
      <c r="F670" s="78"/>
      <c r="G670" s="78"/>
      <c r="H670" s="78"/>
      <c r="I670" s="78"/>
      <c r="J670" s="79"/>
      <c r="K670" s="79"/>
      <c r="L670" s="76"/>
      <c r="M670" s="55" t="str">
        <f>IF(L670="","",IF(L670=LookUps!E$2,LookUps!G$2,LookUps!G$3))</f>
        <v/>
      </c>
      <c r="N670" s="76"/>
      <c r="O670" s="19">
        <f>'1. Site de fabrication'!$E$7</f>
        <v>0</v>
      </c>
      <c r="P670" s="56">
        <f>'1. Site de fabrication'!$E$9</f>
        <v>0</v>
      </c>
      <c r="Q670" t="str">
        <f>IF(J670="","",VLOOKUP(J670,LookUps!$K$2:$L$32,2,FALSE))</f>
        <v/>
      </c>
    </row>
    <row r="671" spans="1:17" ht="15.75" customHeight="1">
      <c r="A671" s="45"/>
      <c r="B671" s="19" t="str">
        <f t="shared" si="20"/>
        <v/>
      </c>
      <c r="C671" s="19" t="str">
        <f t="shared" si="21"/>
        <v/>
      </c>
      <c r="D671" s="77"/>
      <c r="E671" s="77"/>
      <c r="F671" s="78"/>
      <c r="G671" s="78"/>
      <c r="H671" s="78"/>
      <c r="I671" s="78"/>
      <c r="J671" s="79"/>
      <c r="K671" s="79"/>
      <c r="L671" s="76"/>
      <c r="M671" s="55" t="str">
        <f>IF(L671="","",IF(L671=LookUps!E$2,LookUps!G$2,LookUps!G$3))</f>
        <v/>
      </c>
      <c r="N671" s="76"/>
      <c r="O671" s="19">
        <f>'1. Site de fabrication'!$E$7</f>
        <v>0</v>
      </c>
      <c r="P671" s="56">
        <f>'1. Site de fabrication'!$E$9</f>
        <v>0</v>
      </c>
      <c r="Q671" t="str">
        <f>IF(J671="","",VLOOKUP(J671,LookUps!$K$2:$L$32,2,FALSE))</f>
        <v/>
      </c>
    </row>
    <row r="672" spans="1:17" ht="15.75" customHeight="1">
      <c r="A672" s="45"/>
      <c r="B672" s="19" t="str">
        <f t="shared" si="20"/>
        <v/>
      </c>
      <c r="C672" s="19" t="str">
        <f t="shared" si="21"/>
        <v/>
      </c>
      <c r="D672" s="77"/>
      <c r="E672" s="77"/>
      <c r="F672" s="78"/>
      <c r="G672" s="78"/>
      <c r="H672" s="78"/>
      <c r="I672" s="78"/>
      <c r="J672" s="79"/>
      <c r="K672" s="79"/>
      <c r="L672" s="76"/>
      <c r="M672" s="55" t="str">
        <f>IF(L672="","",IF(L672=LookUps!E$2,LookUps!G$2,LookUps!G$3))</f>
        <v/>
      </c>
      <c r="N672" s="76"/>
      <c r="O672" s="19">
        <f>'1. Site de fabrication'!$E$7</f>
        <v>0</v>
      </c>
      <c r="P672" s="56">
        <f>'1. Site de fabrication'!$E$9</f>
        <v>0</v>
      </c>
      <c r="Q672" t="str">
        <f>IF(J672="","",VLOOKUP(J672,LookUps!$K$2:$L$32,2,FALSE))</f>
        <v/>
      </c>
    </row>
    <row r="673" spans="1:17" ht="15.75" customHeight="1">
      <c r="A673" s="45"/>
      <c r="B673" s="19" t="str">
        <f t="shared" si="20"/>
        <v/>
      </c>
      <c r="C673" s="19" t="str">
        <f t="shared" si="21"/>
        <v/>
      </c>
      <c r="D673" s="77"/>
      <c r="E673" s="77"/>
      <c r="F673" s="78"/>
      <c r="G673" s="78"/>
      <c r="H673" s="78"/>
      <c r="I673" s="78"/>
      <c r="J673" s="79"/>
      <c r="K673" s="79"/>
      <c r="L673" s="76"/>
      <c r="M673" s="55" t="str">
        <f>IF(L673="","",IF(L673=LookUps!E$2,LookUps!G$2,LookUps!G$3))</f>
        <v/>
      </c>
      <c r="N673" s="76"/>
      <c r="O673" s="19">
        <f>'1. Site de fabrication'!$E$7</f>
        <v>0</v>
      </c>
      <c r="P673" s="56">
        <f>'1. Site de fabrication'!$E$9</f>
        <v>0</v>
      </c>
      <c r="Q673" t="str">
        <f>IF(J673="","",VLOOKUP(J673,LookUps!$K$2:$L$32,2,FALSE))</f>
        <v/>
      </c>
    </row>
    <row r="674" spans="1:17" ht="15.75" customHeight="1">
      <c r="A674" s="45"/>
      <c r="B674" s="19" t="str">
        <f t="shared" si="20"/>
        <v/>
      </c>
      <c r="C674" s="19" t="str">
        <f t="shared" si="21"/>
        <v/>
      </c>
      <c r="D674" s="77"/>
      <c r="E674" s="77"/>
      <c r="F674" s="78"/>
      <c r="G674" s="78"/>
      <c r="H674" s="78"/>
      <c r="I674" s="78"/>
      <c r="J674" s="79"/>
      <c r="K674" s="79"/>
      <c r="L674" s="76"/>
      <c r="M674" s="55" t="str">
        <f>IF(L674="","",IF(L674=LookUps!E$2,LookUps!G$2,LookUps!G$3))</f>
        <v/>
      </c>
      <c r="N674" s="76"/>
      <c r="O674" s="19">
        <f>'1. Site de fabrication'!$E$7</f>
        <v>0</v>
      </c>
      <c r="P674" s="56">
        <f>'1. Site de fabrication'!$E$9</f>
        <v>0</v>
      </c>
      <c r="Q674" t="str">
        <f>IF(J674="","",VLOOKUP(J674,LookUps!$K$2:$L$32,2,FALSE))</f>
        <v/>
      </c>
    </row>
    <row r="675" spans="1:17" ht="15.75" customHeight="1">
      <c r="A675" s="45"/>
      <c r="B675" s="19" t="str">
        <f t="shared" si="20"/>
        <v/>
      </c>
      <c r="C675" s="19" t="str">
        <f t="shared" si="21"/>
        <v/>
      </c>
      <c r="D675" s="77"/>
      <c r="E675" s="77"/>
      <c r="F675" s="78"/>
      <c r="G675" s="78"/>
      <c r="H675" s="78"/>
      <c r="I675" s="78"/>
      <c r="J675" s="79"/>
      <c r="K675" s="79"/>
      <c r="L675" s="76"/>
      <c r="M675" s="55" t="str">
        <f>IF(L675="","",IF(L675=LookUps!E$2,LookUps!G$2,LookUps!G$3))</f>
        <v/>
      </c>
      <c r="N675" s="76"/>
      <c r="O675" s="19">
        <f>'1. Site de fabrication'!$E$7</f>
        <v>0</v>
      </c>
      <c r="P675" s="56">
        <f>'1. Site de fabrication'!$E$9</f>
        <v>0</v>
      </c>
      <c r="Q675" t="str">
        <f>IF(J675="","",VLOOKUP(J675,LookUps!$K$2:$L$32,2,FALSE))</f>
        <v/>
      </c>
    </row>
    <row r="676" spans="1:17" ht="15.75" customHeight="1">
      <c r="A676" s="45"/>
      <c r="B676" s="19" t="str">
        <f t="shared" si="20"/>
        <v/>
      </c>
      <c r="C676" s="19" t="str">
        <f t="shared" si="21"/>
        <v/>
      </c>
      <c r="D676" s="77"/>
      <c r="E676" s="77"/>
      <c r="F676" s="78"/>
      <c r="G676" s="78"/>
      <c r="H676" s="78"/>
      <c r="I676" s="78"/>
      <c r="J676" s="79"/>
      <c r="K676" s="79"/>
      <c r="L676" s="76"/>
      <c r="M676" s="55" t="str">
        <f>IF(L676="","",IF(L676=LookUps!E$2,LookUps!G$2,LookUps!G$3))</f>
        <v/>
      </c>
      <c r="N676" s="76"/>
      <c r="O676" s="19">
        <f>'1. Site de fabrication'!$E$7</f>
        <v>0</v>
      </c>
      <c r="P676" s="56">
        <f>'1. Site de fabrication'!$E$9</f>
        <v>0</v>
      </c>
      <c r="Q676" t="str">
        <f>IF(J676="","",VLOOKUP(J676,LookUps!$K$2:$L$32,2,FALSE))</f>
        <v/>
      </c>
    </row>
    <row r="677" spans="1:17" ht="15.75" customHeight="1">
      <c r="A677" s="45"/>
      <c r="B677" s="19" t="str">
        <f t="shared" si="20"/>
        <v/>
      </c>
      <c r="C677" s="19" t="str">
        <f t="shared" si="21"/>
        <v/>
      </c>
      <c r="D677" s="77"/>
      <c r="E677" s="77"/>
      <c r="F677" s="78"/>
      <c r="G677" s="78"/>
      <c r="H677" s="78"/>
      <c r="I677" s="78"/>
      <c r="J677" s="79"/>
      <c r="K677" s="79"/>
      <c r="L677" s="76"/>
      <c r="M677" s="55" t="str">
        <f>IF(L677="","",IF(L677=LookUps!E$2,LookUps!G$2,LookUps!G$3))</f>
        <v/>
      </c>
      <c r="N677" s="76"/>
      <c r="O677" s="19">
        <f>'1. Site de fabrication'!$E$7</f>
        <v>0</v>
      </c>
      <c r="P677" s="56">
        <f>'1. Site de fabrication'!$E$9</f>
        <v>0</v>
      </c>
      <c r="Q677" t="str">
        <f>IF(J677="","",VLOOKUP(J677,LookUps!$K$2:$L$32,2,FALSE))</f>
        <v/>
      </c>
    </row>
    <row r="678" spans="1:17" ht="15.75" customHeight="1">
      <c r="A678" s="45"/>
      <c r="B678" s="19" t="str">
        <f t="shared" si="20"/>
        <v/>
      </c>
      <c r="C678" s="19" t="str">
        <f t="shared" si="21"/>
        <v/>
      </c>
      <c r="D678" s="77"/>
      <c r="E678" s="77"/>
      <c r="F678" s="78"/>
      <c r="G678" s="78"/>
      <c r="H678" s="78"/>
      <c r="I678" s="78"/>
      <c r="J678" s="79"/>
      <c r="K678" s="79"/>
      <c r="L678" s="76"/>
      <c r="M678" s="55" t="str">
        <f>IF(L678="","",IF(L678=LookUps!E$2,LookUps!G$2,LookUps!G$3))</f>
        <v/>
      </c>
      <c r="N678" s="76"/>
      <c r="O678" s="19">
        <f>'1. Site de fabrication'!$E$7</f>
        <v>0</v>
      </c>
      <c r="P678" s="56">
        <f>'1. Site de fabrication'!$E$9</f>
        <v>0</v>
      </c>
      <c r="Q678" t="str">
        <f>IF(J678="","",VLOOKUP(J678,LookUps!$K$2:$L$32,2,FALSE))</f>
        <v/>
      </c>
    </row>
    <row r="679" spans="1:17" ht="15.75" customHeight="1">
      <c r="A679" s="45"/>
      <c r="B679" s="19" t="str">
        <f t="shared" si="20"/>
        <v/>
      </c>
      <c r="C679" s="19" t="str">
        <f t="shared" si="21"/>
        <v/>
      </c>
      <c r="D679" s="77"/>
      <c r="E679" s="77"/>
      <c r="F679" s="78"/>
      <c r="G679" s="78"/>
      <c r="H679" s="78"/>
      <c r="I679" s="78"/>
      <c r="J679" s="79"/>
      <c r="K679" s="79"/>
      <c r="L679" s="76"/>
      <c r="M679" s="55" t="str">
        <f>IF(L679="","",IF(L679=LookUps!E$2,LookUps!G$2,LookUps!G$3))</f>
        <v/>
      </c>
      <c r="N679" s="76"/>
      <c r="O679" s="19">
        <f>'1. Site de fabrication'!$E$7</f>
        <v>0</v>
      </c>
      <c r="P679" s="56">
        <f>'1. Site de fabrication'!$E$9</f>
        <v>0</v>
      </c>
      <c r="Q679" t="str">
        <f>IF(J679="","",VLOOKUP(J679,LookUps!$K$2:$L$32,2,FALSE))</f>
        <v/>
      </c>
    </row>
    <row r="680" spans="1:17" ht="15.75" customHeight="1">
      <c r="A680" s="45"/>
      <c r="B680" s="19" t="str">
        <f t="shared" si="20"/>
        <v/>
      </c>
      <c r="C680" s="19" t="str">
        <f t="shared" si="21"/>
        <v/>
      </c>
      <c r="D680" s="77"/>
      <c r="E680" s="77"/>
      <c r="F680" s="78"/>
      <c r="G680" s="78"/>
      <c r="H680" s="78"/>
      <c r="I680" s="78"/>
      <c r="J680" s="79"/>
      <c r="K680" s="79"/>
      <c r="L680" s="76"/>
      <c r="M680" s="55" t="str">
        <f>IF(L680="","",IF(L680=LookUps!E$2,LookUps!G$2,LookUps!G$3))</f>
        <v/>
      </c>
      <c r="N680" s="76"/>
      <c r="O680" s="19">
        <f>'1. Site de fabrication'!$E$7</f>
        <v>0</v>
      </c>
      <c r="P680" s="56">
        <f>'1. Site de fabrication'!$E$9</f>
        <v>0</v>
      </c>
      <c r="Q680" t="str">
        <f>IF(J680="","",VLOOKUP(J680,LookUps!$K$2:$L$32,2,FALSE))</f>
        <v/>
      </c>
    </row>
    <row r="681" spans="1:17" ht="15.75" customHeight="1">
      <c r="A681" s="45"/>
      <c r="B681" s="19" t="str">
        <f t="shared" si="20"/>
        <v/>
      </c>
      <c r="C681" s="19" t="str">
        <f t="shared" si="21"/>
        <v/>
      </c>
      <c r="D681" s="77"/>
      <c r="E681" s="77"/>
      <c r="F681" s="78"/>
      <c r="G681" s="78"/>
      <c r="H681" s="78"/>
      <c r="I681" s="78"/>
      <c r="J681" s="79"/>
      <c r="K681" s="79"/>
      <c r="L681" s="76"/>
      <c r="M681" s="55" t="str">
        <f>IF(L681="","",IF(L681=LookUps!E$2,LookUps!G$2,LookUps!G$3))</f>
        <v/>
      </c>
      <c r="N681" s="76"/>
      <c r="O681" s="19">
        <f>'1. Site de fabrication'!$E$7</f>
        <v>0</v>
      </c>
      <c r="P681" s="56">
        <f>'1. Site de fabrication'!$E$9</f>
        <v>0</v>
      </c>
      <c r="Q681" t="str">
        <f>IF(J681="","",VLOOKUP(J681,LookUps!$K$2:$L$32,2,FALSE))</f>
        <v/>
      </c>
    </row>
    <row r="682" spans="1:17" ht="15.75" customHeight="1">
      <c r="A682" s="45"/>
      <c r="B682" s="19" t="str">
        <f t="shared" si="20"/>
        <v/>
      </c>
      <c r="C682" s="19" t="str">
        <f t="shared" si="21"/>
        <v/>
      </c>
      <c r="D682" s="77"/>
      <c r="E682" s="77"/>
      <c r="F682" s="78"/>
      <c r="G682" s="78"/>
      <c r="H682" s="78"/>
      <c r="I682" s="78"/>
      <c r="J682" s="79"/>
      <c r="K682" s="79"/>
      <c r="L682" s="76"/>
      <c r="M682" s="55" t="str">
        <f>IF(L682="","",IF(L682=LookUps!E$2,LookUps!G$2,LookUps!G$3))</f>
        <v/>
      </c>
      <c r="N682" s="76"/>
      <c r="O682" s="19">
        <f>'1. Site de fabrication'!$E$7</f>
        <v>0</v>
      </c>
      <c r="P682" s="56">
        <f>'1. Site de fabrication'!$E$9</f>
        <v>0</v>
      </c>
      <c r="Q682" t="str">
        <f>IF(J682="","",VLOOKUP(J682,LookUps!$K$2:$L$32,2,FALSE))</f>
        <v/>
      </c>
    </row>
    <row r="683" spans="1:17" ht="15.75" customHeight="1">
      <c r="A683" s="45"/>
      <c r="B683" s="19" t="str">
        <f t="shared" si="20"/>
        <v/>
      </c>
      <c r="C683" s="19" t="str">
        <f t="shared" si="21"/>
        <v/>
      </c>
      <c r="D683" s="77"/>
      <c r="E683" s="77"/>
      <c r="F683" s="78"/>
      <c r="G683" s="78"/>
      <c r="H683" s="78"/>
      <c r="I683" s="78"/>
      <c r="J683" s="79"/>
      <c r="K683" s="79"/>
      <c r="L683" s="76"/>
      <c r="M683" s="55" t="str">
        <f>IF(L683="","",IF(L683=LookUps!E$2,LookUps!G$2,LookUps!G$3))</f>
        <v/>
      </c>
      <c r="N683" s="76"/>
      <c r="O683" s="19">
        <f>'1. Site de fabrication'!$E$7</f>
        <v>0</v>
      </c>
      <c r="P683" s="56">
        <f>'1. Site de fabrication'!$E$9</f>
        <v>0</v>
      </c>
      <c r="Q683" t="str">
        <f>IF(J683="","",VLOOKUP(J683,LookUps!$K$2:$L$32,2,FALSE))</f>
        <v/>
      </c>
    </row>
    <row r="684" spans="1:17" ht="15.75" customHeight="1">
      <c r="A684" s="45"/>
      <c r="B684" s="19" t="str">
        <f t="shared" si="20"/>
        <v/>
      </c>
      <c r="C684" s="19" t="str">
        <f t="shared" si="21"/>
        <v/>
      </c>
      <c r="D684" s="77"/>
      <c r="E684" s="77"/>
      <c r="F684" s="78"/>
      <c r="G684" s="78"/>
      <c r="H684" s="78"/>
      <c r="I684" s="78"/>
      <c r="J684" s="79"/>
      <c r="K684" s="79"/>
      <c r="L684" s="76"/>
      <c r="M684" s="55" t="str">
        <f>IF(L684="","",IF(L684=LookUps!E$2,LookUps!G$2,LookUps!G$3))</f>
        <v/>
      </c>
      <c r="N684" s="76"/>
      <c r="O684" s="19">
        <f>'1. Site de fabrication'!$E$7</f>
        <v>0</v>
      </c>
      <c r="P684" s="56">
        <f>'1. Site de fabrication'!$E$9</f>
        <v>0</v>
      </c>
      <c r="Q684" t="str">
        <f>IF(J684="","",VLOOKUP(J684,LookUps!$K$2:$L$32,2,FALSE))</f>
        <v/>
      </c>
    </row>
    <row r="685" spans="1:17" ht="15.75" customHeight="1">
      <c r="A685" s="45"/>
      <c r="B685" s="19" t="str">
        <f t="shared" si="20"/>
        <v/>
      </c>
      <c r="C685" s="19" t="str">
        <f t="shared" si="21"/>
        <v/>
      </c>
      <c r="D685" s="77"/>
      <c r="E685" s="77"/>
      <c r="F685" s="78"/>
      <c r="G685" s="78"/>
      <c r="H685" s="78"/>
      <c r="I685" s="78"/>
      <c r="J685" s="79"/>
      <c r="K685" s="79"/>
      <c r="L685" s="76"/>
      <c r="M685" s="55" t="str">
        <f>IF(L685="","",IF(L685=LookUps!E$2,LookUps!G$2,LookUps!G$3))</f>
        <v/>
      </c>
      <c r="N685" s="76"/>
      <c r="O685" s="19">
        <f>'1. Site de fabrication'!$E$7</f>
        <v>0</v>
      </c>
      <c r="P685" s="56">
        <f>'1. Site de fabrication'!$E$9</f>
        <v>0</v>
      </c>
      <c r="Q685" t="str">
        <f>IF(J685="","",VLOOKUP(J685,LookUps!$K$2:$L$32,2,FALSE))</f>
        <v/>
      </c>
    </row>
    <row r="686" spans="1:17" ht="15.75" customHeight="1">
      <c r="A686" s="45"/>
      <c r="B686" s="19" t="str">
        <f t="shared" si="20"/>
        <v/>
      </c>
      <c r="C686" s="19" t="str">
        <f t="shared" si="21"/>
        <v/>
      </c>
      <c r="D686" s="77"/>
      <c r="E686" s="77"/>
      <c r="F686" s="78"/>
      <c r="G686" s="78"/>
      <c r="H686" s="78"/>
      <c r="I686" s="78"/>
      <c r="J686" s="79"/>
      <c r="K686" s="79"/>
      <c r="L686" s="76"/>
      <c r="M686" s="55" t="str">
        <f>IF(L686="","",IF(L686=LookUps!E$2,LookUps!G$2,LookUps!G$3))</f>
        <v/>
      </c>
      <c r="N686" s="76"/>
      <c r="O686" s="19">
        <f>'1. Site de fabrication'!$E$7</f>
        <v>0</v>
      </c>
      <c r="P686" s="56">
        <f>'1. Site de fabrication'!$E$9</f>
        <v>0</v>
      </c>
      <c r="Q686" t="str">
        <f>IF(J686="","",VLOOKUP(J686,LookUps!$K$2:$L$32,2,FALSE))</f>
        <v/>
      </c>
    </row>
    <row r="687" spans="1:17" ht="15.75" customHeight="1">
      <c r="A687" s="45"/>
      <c r="B687" s="19" t="str">
        <f t="shared" si="20"/>
        <v/>
      </c>
      <c r="C687" s="19" t="str">
        <f t="shared" si="21"/>
        <v/>
      </c>
      <c r="D687" s="77"/>
      <c r="E687" s="77"/>
      <c r="F687" s="78"/>
      <c r="G687" s="78"/>
      <c r="H687" s="78"/>
      <c r="I687" s="78"/>
      <c r="J687" s="79"/>
      <c r="K687" s="79"/>
      <c r="L687" s="76"/>
      <c r="M687" s="55" t="str">
        <f>IF(L687="","",IF(L687=LookUps!E$2,LookUps!G$2,LookUps!G$3))</f>
        <v/>
      </c>
      <c r="N687" s="76"/>
      <c r="O687" s="19">
        <f>'1. Site de fabrication'!$E$7</f>
        <v>0</v>
      </c>
      <c r="P687" s="56">
        <f>'1. Site de fabrication'!$E$9</f>
        <v>0</v>
      </c>
      <c r="Q687" t="str">
        <f>IF(J687="","",VLOOKUP(J687,LookUps!$K$2:$L$32,2,FALSE))</f>
        <v/>
      </c>
    </row>
    <row r="688" spans="1:17" ht="15.75" customHeight="1">
      <c r="A688" s="45"/>
      <c r="B688" s="19" t="str">
        <f t="shared" si="20"/>
        <v/>
      </c>
      <c r="C688" s="19" t="str">
        <f t="shared" si="21"/>
        <v/>
      </c>
      <c r="D688" s="77"/>
      <c r="E688" s="77"/>
      <c r="F688" s="78"/>
      <c r="G688" s="78"/>
      <c r="H688" s="78"/>
      <c r="I688" s="78"/>
      <c r="J688" s="79"/>
      <c r="K688" s="79"/>
      <c r="L688" s="76"/>
      <c r="M688" s="55" t="str">
        <f>IF(L688="","",IF(L688=LookUps!E$2,LookUps!G$2,LookUps!G$3))</f>
        <v/>
      </c>
      <c r="N688" s="76"/>
      <c r="O688" s="19">
        <f>'1. Site de fabrication'!$E$7</f>
        <v>0</v>
      </c>
      <c r="P688" s="56">
        <f>'1. Site de fabrication'!$E$9</f>
        <v>0</v>
      </c>
      <c r="Q688" t="str">
        <f>IF(J688="","",VLOOKUP(J688,LookUps!$K$2:$L$32,2,FALSE))</f>
        <v/>
      </c>
    </row>
    <row r="689" spans="1:17" ht="15.75" customHeight="1">
      <c r="A689" s="45"/>
      <c r="B689" s="19" t="str">
        <f t="shared" si="20"/>
        <v/>
      </c>
      <c r="C689" s="19" t="str">
        <f t="shared" si="21"/>
        <v/>
      </c>
      <c r="D689" s="77"/>
      <c r="E689" s="77"/>
      <c r="F689" s="78"/>
      <c r="G689" s="78"/>
      <c r="H689" s="78"/>
      <c r="I689" s="78"/>
      <c r="J689" s="79"/>
      <c r="K689" s="79"/>
      <c r="L689" s="76"/>
      <c r="M689" s="55" t="str">
        <f>IF(L689="","",IF(L689=LookUps!E$2,LookUps!G$2,LookUps!G$3))</f>
        <v/>
      </c>
      <c r="N689" s="76"/>
      <c r="O689" s="19">
        <f>'1. Site de fabrication'!$E$7</f>
        <v>0</v>
      </c>
      <c r="P689" s="56">
        <f>'1. Site de fabrication'!$E$9</f>
        <v>0</v>
      </c>
      <c r="Q689" t="str">
        <f>IF(J689="","",VLOOKUP(J689,LookUps!$K$2:$L$32,2,FALSE))</f>
        <v/>
      </c>
    </row>
    <row r="690" spans="1:17" ht="15.75" customHeight="1">
      <c r="A690" s="45"/>
      <c r="B690" s="19" t="str">
        <f t="shared" si="20"/>
        <v/>
      </c>
      <c r="C690" s="19" t="str">
        <f t="shared" si="21"/>
        <v/>
      </c>
      <c r="D690" s="77"/>
      <c r="E690" s="77"/>
      <c r="F690" s="78"/>
      <c r="G690" s="78"/>
      <c r="H690" s="78"/>
      <c r="I690" s="78"/>
      <c r="J690" s="79"/>
      <c r="K690" s="79"/>
      <c r="L690" s="76"/>
      <c r="M690" s="55" t="str">
        <f>IF(L690="","",IF(L690=LookUps!E$2,LookUps!G$2,LookUps!G$3))</f>
        <v/>
      </c>
      <c r="N690" s="76"/>
      <c r="O690" s="19">
        <f>'1. Site de fabrication'!$E$7</f>
        <v>0</v>
      </c>
      <c r="P690" s="56">
        <f>'1. Site de fabrication'!$E$9</f>
        <v>0</v>
      </c>
      <c r="Q690" t="str">
        <f>IF(J690="","",VLOOKUP(J690,LookUps!$K$2:$L$32,2,FALSE))</f>
        <v/>
      </c>
    </row>
    <row r="691" spans="1:17" ht="15.75" customHeight="1">
      <c r="A691" s="45"/>
      <c r="B691" s="19" t="str">
        <f t="shared" si="20"/>
        <v/>
      </c>
      <c r="C691" s="19" t="str">
        <f t="shared" si="21"/>
        <v/>
      </c>
      <c r="D691" s="77"/>
      <c r="E691" s="77"/>
      <c r="F691" s="78"/>
      <c r="G691" s="78"/>
      <c r="H691" s="78"/>
      <c r="I691" s="78"/>
      <c r="J691" s="79"/>
      <c r="K691" s="79"/>
      <c r="L691" s="76"/>
      <c r="M691" s="55" t="str">
        <f>IF(L691="","",IF(L691=LookUps!E$2,LookUps!G$2,LookUps!G$3))</f>
        <v/>
      </c>
      <c r="N691" s="76"/>
      <c r="O691" s="19">
        <f>'1. Site de fabrication'!$E$7</f>
        <v>0</v>
      </c>
      <c r="P691" s="56">
        <f>'1. Site de fabrication'!$E$9</f>
        <v>0</v>
      </c>
      <c r="Q691" t="str">
        <f>IF(J691="","",VLOOKUP(J691,LookUps!$K$2:$L$32,2,FALSE))</f>
        <v/>
      </c>
    </row>
    <row r="692" spans="1:17" ht="15.75" customHeight="1">
      <c r="A692" s="45"/>
      <c r="B692" s="19" t="str">
        <f t="shared" si="20"/>
        <v/>
      </c>
      <c r="C692" s="19" t="str">
        <f t="shared" si="21"/>
        <v/>
      </c>
      <c r="D692" s="77"/>
      <c r="E692" s="77"/>
      <c r="F692" s="78"/>
      <c r="G692" s="78"/>
      <c r="H692" s="78"/>
      <c r="I692" s="78"/>
      <c r="J692" s="79"/>
      <c r="K692" s="79"/>
      <c r="L692" s="76"/>
      <c r="M692" s="55" t="str">
        <f>IF(L692="","",IF(L692=LookUps!E$2,LookUps!G$2,LookUps!G$3))</f>
        <v/>
      </c>
      <c r="N692" s="76"/>
      <c r="O692" s="19">
        <f>'1. Site de fabrication'!$E$7</f>
        <v>0</v>
      </c>
      <c r="P692" s="56">
        <f>'1. Site de fabrication'!$E$9</f>
        <v>0</v>
      </c>
      <c r="Q692" t="str">
        <f>IF(J692="","",VLOOKUP(J692,LookUps!$K$2:$L$32,2,FALSE))</f>
        <v/>
      </c>
    </row>
    <row r="693" spans="1:17" ht="15.75" customHeight="1">
      <c r="A693" s="45"/>
      <c r="B693" s="19" t="str">
        <f t="shared" si="20"/>
        <v/>
      </c>
      <c r="C693" s="19" t="str">
        <f t="shared" si="21"/>
        <v/>
      </c>
      <c r="D693" s="77"/>
      <c r="E693" s="77"/>
      <c r="F693" s="78"/>
      <c r="G693" s="78"/>
      <c r="H693" s="78"/>
      <c r="I693" s="78"/>
      <c r="J693" s="79"/>
      <c r="K693" s="79"/>
      <c r="L693" s="76"/>
      <c r="M693" s="55" t="str">
        <f>IF(L693="","",IF(L693=LookUps!E$2,LookUps!G$2,LookUps!G$3))</f>
        <v/>
      </c>
      <c r="N693" s="76"/>
      <c r="O693" s="19">
        <f>'1. Site de fabrication'!$E$7</f>
        <v>0</v>
      </c>
      <c r="P693" s="56">
        <f>'1. Site de fabrication'!$E$9</f>
        <v>0</v>
      </c>
      <c r="Q693" t="str">
        <f>IF(J693="","",VLOOKUP(J693,LookUps!$K$2:$L$32,2,FALSE))</f>
        <v/>
      </c>
    </row>
    <row r="694" spans="1:17" ht="15.75" customHeight="1">
      <c r="A694" s="45"/>
      <c r="B694" s="19" t="str">
        <f t="shared" si="20"/>
        <v/>
      </c>
      <c r="C694" s="19" t="str">
        <f t="shared" si="21"/>
        <v/>
      </c>
      <c r="D694" s="77"/>
      <c r="E694" s="77"/>
      <c r="F694" s="78"/>
      <c r="G694" s="78"/>
      <c r="H694" s="78"/>
      <c r="I694" s="78"/>
      <c r="J694" s="79"/>
      <c r="K694" s="79"/>
      <c r="L694" s="76"/>
      <c r="M694" s="55" t="str">
        <f>IF(L694="","",IF(L694=LookUps!E$2,LookUps!G$2,LookUps!G$3))</f>
        <v/>
      </c>
      <c r="N694" s="76"/>
      <c r="O694" s="19">
        <f>'1. Site de fabrication'!$E$7</f>
        <v>0</v>
      </c>
      <c r="P694" s="56">
        <f>'1. Site de fabrication'!$E$9</f>
        <v>0</v>
      </c>
      <c r="Q694" t="str">
        <f>IF(J694="","",VLOOKUP(J694,LookUps!$K$2:$L$32,2,FALSE))</f>
        <v/>
      </c>
    </row>
    <row r="695" spans="1:17" ht="15.75" customHeight="1">
      <c r="A695" s="45"/>
      <c r="B695" s="19" t="str">
        <f t="shared" si="20"/>
        <v/>
      </c>
      <c r="C695" s="19" t="str">
        <f t="shared" si="21"/>
        <v/>
      </c>
      <c r="D695" s="77"/>
      <c r="E695" s="77"/>
      <c r="F695" s="78"/>
      <c r="G695" s="78"/>
      <c r="H695" s="78"/>
      <c r="I695" s="78"/>
      <c r="J695" s="79"/>
      <c r="K695" s="79"/>
      <c r="L695" s="76"/>
      <c r="M695" s="55" t="str">
        <f>IF(L695="","",IF(L695=LookUps!E$2,LookUps!G$2,LookUps!G$3))</f>
        <v/>
      </c>
      <c r="N695" s="76"/>
      <c r="O695" s="19">
        <f>'1. Site de fabrication'!$E$7</f>
        <v>0</v>
      </c>
      <c r="P695" s="56">
        <f>'1. Site de fabrication'!$E$9</f>
        <v>0</v>
      </c>
      <c r="Q695" t="str">
        <f>IF(J695="","",VLOOKUP(J695,LookUps!$K$2:$L$32,2,FALSE))</f>
        <v/>
      </c>
    </row>
    <row r="696" spans="1:17" ht="15.75" customHeight="1">
      <c r="A696" s="45"/>
      <c r="B696" s="19" t="str">
        <f t="shared" si="20"/>
        <v/>
      </c>
      <c r="C696" s="19" t="str">
        <f t="shared" si="21"/>
        <v/>
      </c>
      <c r="D696" s="77"/>
      <c r="E696" s="77"/>
      <c r="F696" s="78"/>
      <c r="G696" s="78"/>
      <c r="H696" s="78"/>
      <c r="I696" s="78"/>
      <c r="J696" s="79"/>
      <c r="K696" s="79"/>
      <c r="L696" s="76"/>
      <c r="M696" s="55" t="str">
        <f>IF(L696="","",IF(L696=LookUps!E$2,LookUps!G$2,LookUps!G$3))</f>
        <v/>
      </c>
      <c r="N696" s="76"/>
      <c r="O696" s="19">
        <f>'1. Site de fabrication'!$E$7</f>
        <v>0</v>
      </c>
      <c r="P696" s="56">
        <f>'1. Site de fabrication'!$E$9</f>
        <v>0</v>
      </c>
      <c r="Q696" t="str">
        <f>IF(J696="","",VLOOKUP(J696,LookUps!$K$2:$L$32,2,FALSE))</f>
        <v/>
      </c>
    </row>
    <row r="697" spans="1:17" ht="15.75" customHeight="1">
      <c r="A697" s="45"/>
      <c r="B697" s="19" t="str">
        <f t="shared" si="20"/>
        <v/>
      </c>
      <c r="C697" s="19" t="str">
        <f t="shared" si="21"/>
        <v/>
      </c>
      <c r="D697" s="77"/>
      <c r="E697" s="77"/>
      <c r="F697" s="78"/>
      <c r="G697" s="78"/>
      <c r="H697" s="78"/>
      <c r="I697" s="78"/>
      <c r="J697" s="79"/>
      <c r="K697" s="79"/>
      <c r="L697" s="76"/>
      <c r="M697" s="55" t="str">
        <f>IF(L697="","",IF(L697=LookUps!E$2,LookUps!G$2,LookUps!G$3))</f>
        <v/>
      </c>
      <c r="N697" s="76"/>
      <c r="O697" s="19">
        <f>'1. Site de fabrication'!$E$7</f>
        <v>0</v>
      </c>
      <c r="P697" s="56">
        <f>'1. Site de fabrication'!$E$9</f>
        <v>0</v>
      </c>
      <c r="Q697" t="str">
        <f>IF(J697="","",VLOOKUP(J697,LookUps!$K$2:$L$32,2,FALSE))</f>
        <v/>
      </c>
    </row>
    <row r="698" spans="1:17" ht="15.75" customHeight="1">
      <c r="A698" s="45"/>
      <c r="B698" s="19" t="str">
        <f t="shared" si="20"/>
        <v/>
      </c>
      <c r="C698" s="19" t="str">
        <f t="shared" si="21"/>
        <v/>
      </c>
      <c r="D698" s="77"/>
      <c r="E698" s="77"/>
      <c r="F698" s="78"/>
      <c r="G698" s="78"/>
      <c r="H698" s="78"/>
      <c r="I698" s="78"/>
      <c r="J698" s="79"/>
      <c r="K698" s="79"/>
      <c r="L698" s="76"/>
      <c r="M698" s="55" t="str">
        <f>IF(L698="","",IF(L698=LookUps!E$2,LookUps!G$2,LookUps!G$3))</f>
        <v/>
      </c>
      <c r="N698" s="76"/>
      <c r="O698" s="19">
        <f>'1. Site de fabrication'!$E$7</f>
        <v>0</v>
      </c>
      <c r="P698" s="56">
        <f>'1. Site de fabrication'!$E$9</f>
        <v>0</v>
      </c>
      <c r="Q698" t="str">
        <f>IF(J698="","",VLOOKUP(J698,LookUps!$K$2:$L$32,2,FALSE))</f>
        <v/>
      </c>
    </row>
    <row r="699" spans="1:17" ht="15.75" customHeight="1">
      <c r="A699" s="45"/>
      <c r="B699" s="19" t="str">
        <f t="shared" si="20"/>
        <v/>
      </c>
      <c r="C699" s="19" t="str">
        <f t="shared" si="21"/>
        <v/>
      </c>
      <c r="D699" s="77"/>
      <c r="E699" s="77"/>
      <c r="F699" s="78"/>
      <c r="G699" s="78"/>
      <c r="H699" s="78"/>
      <c r="I699" s="78"/>
      <c r="J699" s="79"/>
      <c r="K699" s="79"/>
      <c r="L699" s="76"/>
      <c r="M699" s="55" t="str">
        <f>IF(L699="","",IF(L699=LookUps!E$2,LookUps!G$2,LookUps!G$3))</f>
        <v/>
      </c>
      <c r="N699" s="76"/>
      <c r="O699" s="19">
        <f>'1. Site de fabrication'!$E$7</f>
        <v>0</v>
      </c>
      <c r="P699" s="56">
        <f>'1. Site de fabrication'!$E$9</f>
        <v>0</v>
      </c>
      <c r="Q699" t="str">
        <f>IF(J699="","",VLOOKUP(J699,LookUps!$K$2:$L$32,2,FALSE))</f>
        <v/>
      </c>
    </row>
    <row r="700" spans="1:17" ht="15.75" customHeight="1">
      <c r="A700" s="45"/>
      <c r="B700" s="19" t="str">
        <f t="shared" si="20"/>
        <v/>
      </c>
      <c r="C700" s="19" t="str">
        <f t="shared" si="21"/>
        <v/>
      </c>
      <c r="D700" s="77"/>
      <c r="E700" s="77"/>
      <c r="F700" s="78"/>
      <c r="G700" s="78"/>
      <c r="H700" s="78"/>
      <c r="I700" s="78"/>
      <c r="J700" s="79"/>
      <c r="K700" s="79"/>
      <c r="L700" s="76"/>
      <c r="M700" s="55" t="str">
        <f>IF(L700="","",IF(L700=LookUps!E$2,LookUps!G$2,LookUps!G$3))</f>
        <v/>
      </c>
      <c r="N700" s="76"/>
      <c r="O700" s="19">
        <f>'1. Site de fabrication'!$E$7</f>
        <v>0</v>
      </c>
      <c r="P700" s="56">
        <f>'1. Site de fabrication'!$E$9</f>
        <v>0</v>
      </c>
      <c r="Q700" t="str">
        <f>IF(J700="","",VLOOKUP(J700,LookUps!$K$2:$L$32,2,FALSE))</f>
        <v/>
      </c>
    </row>
    <row r="701" spans="1:17" ht="15.75" customHeight="1">
      <c r="A701" s="45"/>
      <c r="B701" s="19" t="str">
        <f t="shared" si="20"/>
        <v/>
      </c>
      <c r="C701" s="19" t="str">
        <f t="shared" si="21"/>
        <v/>
      </c>
      <c r="D701" s="77"/>
      <c r="E701" s="77"/>
      <c r="F701" s="78"/>
      <c r="G701" s="78"/>
      <c r="H701" s="78"/>
      <c r="I701" s="78"/>
      <c r="J701" s="79"/>
      <c r="K701" s="79"/>
      <c r="L701" s="76"/>
      <c r="M701" s="55" t="str">
        <f>IF(L701="","",IF(L701=LookUps!E$2,LookUps!G$2,LookUps!G$3))</f>
        <v/>
      </c>
      <c r="N701" s="76"/>
      <c r="O701" s="19">
        <f>'1. Site de fabrication'!$E$7</f>
        <v>0</v>
      </c>
      <c r="P701" s="56">
        <f>'1. Site de fabrication'!$E$9</f>
        <v>0</v>
      </c>
      <c r="Q701" t="str">
        <f>IF(J701="","",VLOOKUP(J701,LookUps!$K$2:$L$32,2,FALSE))</f>
        <v/>
      </c>
    </row>
    <row r="702" spans="1:17" ht="15.75" customHeight="1">
      <c r="A702" s="45"/>
      <c r="B702" s="19" t="str">
        <f t="shared" si="20"/>
        <v/>
      </c>
      <c r="C702" s="19" t="str">
        <f t="shared" si="21"/>
        <v/>
      </c>
      <c r="D702" s="77"/>
      <c r="E702" s="77"/>
      <c r="F702" s="78"/>
      <c r="G702" s="78"/>
      <c r="H702" s="78"/>
      <c r="I702" s="78"/>
      <c r="J702" s="79"/>
      <c r="K702" s="79"/>
      <c r="L702" s="76"/>
      <c r="M702" s="55" t="str">
        <f>IF(L702="","",IF(L702=LookUps!E$2,LookUps!G$2,LookUps!G$3))</f>
        <v/>
      </c>
      <c r="N702" s="76"/>
      <c r="O702" s="19">
        <f>'1. Site de fabrication'!$E$7</f>
        <v>0</v>
      </c>
      <c r="P702" s="56">
        <f>'1. Site de fabrication'!$E$9</f>
        <v>0</v>
      </c>
      <c r="Q702" t="str">
        <f>IF(J702="","",VLOOKUP(J702,LookUps!$K$2:$L$32,2,FALSE))</f>
        <v/>
      </c>
    </row>
    <row r="703" spans="1:17" ht="15.75" customHeight="1">
      <c r="A703" s="45"/>
      <c r="B703" s="19" t="str">
        <f t="shared" si="20"/>
        <v/>
      </c>
      <c r="C703" s="19" t="str">
        <f t="shared" si="21"/>
        <v/>
      </c>
      <c r="D703" s="77"/>
      <c r="E703" s="77"/>
      <c r="F703" s="78"/>
      <c r="G703" s="78"/>
      <c r="H703" s="78"/>
      <c r="I703" s="78"/>
      <c r="J703" s="79"/>
      <c r="K703" s="79"/>
      <c r="L703" s="76"/>
      <c r="M703" s="55" t="str">
        <f>IF(L703="","",IF(L703=LookUps!E$2,LookUps!G$2,LookUps!G$3))</f>
        <v/>
      </c>
      <c r="N703" s="76"/>
      <c r="O703" s="19">
        <f>'1. Site de fabrication'!$E$7</f>
        <v>0</v>
      </c>
      <c r="P703" s="56">
        <f>'1. Site de fabrication'!$E$9</f>
        <v>0</v>
      </c>
      <c r="Q703" t="str">
        <f>IF(J703="","",VLOOKUP(J703,LookUps!$K$2:$L$32,2,FALSE))</f>
        <v/>
      </c>
    </row>
    <row r="704" spans="1:17" ht="15.75" customHeight="1">
      <c r="A704" s="45"/>
      <c r="B704" s="19" t="str">
        <f t="shared" si="20"/>
        <v/>
      </c>
      <c r="C704" s="19" t="str">
        <f t="shared" si="21"/>
        <v/>
      </c>
      <c r="D704" s="77"/>
      <c r="E704" s="77"/>
      <c r="F704" s="78"/>
      <c r="G704" s="78"/>
      <c r="H704" s="78"/>
      <c r="I704" s="78"/>
      <c r="J704" s="79"/>
      <c r="K704" s="79"/>
      <c r="L704" s="76"/>
      <c r="M704" s="55" t="str">
        <f>IF(L704="","",IF(L704=LookUps!E$2,LookUps!G$2,LookUps!G$3))</f>
        <v/>
      </c>
      <c r="N704" s="76"/>
      <c r="O704" s="19">
        <f>'1. Site de fabrication'!$E$7</f>
        <v>0</v>
      </c>
      <c r="P704" s="56">
        <f>'1. Site de fabrication'!$E$9</f>
        <v>0</v>
      </c>
      <c r="Q704" t="str">
        <f>IF(J704="","",VLOOKUP(J704,LookUps!$K$2:$L$32,2,FALSE))</f>
        <v/>
      </c>
    </row>
    <row r="705" spans="1:17" ht="15.75" customHeight="1">
      <c r="A705" s="45"/>
      <c r="B705" s="19" t="str">
        <f t="shared" si="20"/>
        <v/>
      </c>
      <c r="C705" s="19" t="str">
        <f t="shared" si="21"/>
        <v/>
      </c>
      <c r="D705" s="77"/>
      <c r="E705" s="77"/>
      <c r="F705" s="78"/>
      <c r="G705" s="78"/>
      <c r="H705" s="78"/>
      <c r="I705" s="78"/>
      <c r="J705" s="79"/>
      <c r="K705" s="79"/>
      <c r="L705" s="76"/>
      <c r="M705" s="55" t="str">
        <f>IF(L705="","",IF(L705=LookUps!E$2,LookUps!G$2,LookUps!G$3))</f>
        <v/>
      </c>
      <c r="N705" s="76"/>
      <c r="O705" s="19">
        <f>'1. Site de fabrication'!$E$7</f>
        <v>0</v>
      </c>
      <c r="P705" s="56">
        <f>'1. Site de fabrication'!$E$9</f>
        <v>0</v>
      </c>
      <c r="Q705" t="str">
        <f>IF(J705="","",VLOOKUP(J705,LookUps!$K$2:$L$32,2,FALSE))</f>
        <v/>
      </c>
    </row>
    <row r="706" spans="1:17" ht="15.75" customHeight="1">
      <c r="A706" s="45"/>
      <c r="B706" s="19" t="str">
        <f t="shared" si="20"/>
        <v/>
      </c>
      <c r="C706" s="19" t="str">
        <f t="shared" si="21"/>
        <v/>
      </c>
      <c r="D706" s="77"/>
      <c r="E706" s="77"/>
      <c r="F706" s="78"/>
      <c r="G706" s="78"/>
      <c r="H706" s="78"/>
      <c r="I706" s="78"/>
      <c r="J706" s="79"/>
      <c r="K706" s="79"/>
      <c r="L706" s="76"/>
      <c r="M706" s="55" t="str">
        <f>IF(L706="","",IF(L706=LookUps!E$2,LookUps!G$2,LookUps!G$3))</f>
        <v/>
      </c>
      <c r="N706" s="76"/>
      <c r="O706" s="19">
        <f>'1. Site de fabrication'!$E$7</f>
        <v>0</v>
      </c>
      <c r="P706" s="56">
        <f>'1. Site de fabrication'!$E$9</f>
        <v>0</v>
      </c>
      <c r="Q706" t="str">
        <f>IF(J706="","",VLOOKUP(J706,LookUps!$K$2:$L$32,2,FALSE))</f>
        <v/>
      </c>
    </row>
    <row r="707" spans="1:17" ht="15.75" customHeight="1">
      <c r="A707" s="45"/>
      <c r="B707" s="19" t="str">
        <f t="shared" si="20"/>
        <v/>
      </c>
      <c r="C707" s="19" t="str">
        <f t="shared" si="21"/>
        <v/>
      </c>
      <c r="D707" s="77"/>
      <c r="E707" s="77"/>
      <c r="F707" s="78"/>
      <c r="G707" s="78"/>
      <c r="H707" s="78"/>
      <c r="I707" s="78"/>
      <c r="J707" s="79"/>
      <c r="K707" s="79"/>
      <c r="L707" s="76"/>
      <c r="M707" s="55" t="str">
        <f>IF(L707="","",IF(L707=LookUps!E$2,LookUps!G$2,LookUps!G$3))</f>
        <v/>
      </c>
      <c r="N707" s="76"/>
      <c r="O707" s="19">
        <f>'1. Site de fabrication'!$E$7</f>
        <v>0</v>
      </c>
      <c r="P707" s="56">
        <f>'1. Site de fabrication'!$E$9</f>
        <v>0</v>
      </c>
      <c r="Q707" t="str">
        <f>IF(J707="","",VLOOKUP(J707,LookUps!$K$2:$L$32,2,FALSE))</f>
        <v/>
      </c>
    </row>
    <row r="708" spans="1:17" ht="15.75" customHeight="1">
      <c r="A708" s="45"/>
      <c r="B708" s="19" t="str">
        <f t="shared" si="20"/>
        <v/>
      </c>
      <c r="C708" s="19" t="str">
        <f t="shared" si="21"/>
        <v/>
      </c>
      <c r="D708" s="77"/>
      <c r="E708" s="77"/>
      <c r="F708" s="78"/>
      <c r="G708" s="78"/>
      <c r="H708" s="78"/>
      <c r="I708" s="78"/>
      <c r="J708" s="79"/>
      <c r="K708" s="79"/>
      <c r="L708" s="76"/>
      <c r="M708" s="55" t="str">
        <f>IF(L708="","",IF(L708=LookUps!E$2,LookUps!G$2,LookUps!G$3))</f>
        <v/>
      </c>
      <c r="N708" s="76"/>
      <c r="O708" s="19">
        <f>'1. Site de fabrication'!$E$7</f>
        <v>0</v>
      </c>
      <c r="P708" s="56">
        <f>'1. Site de fabrication'!$E$9</f>
        <v>0</v>
      </c>
      <c r="Q708" t="str">
        <f>IF(J708="","",VLOOKUP(J708,LookUps!$K$2:$L$32,2,FALSE))</f>
        <v/>
      </c>
    </row>
    <row r="709" spans="1:17" ht="15.75" customHeight="1">
      <c r="A709" s="45"/>
      <c r="B709" s="19" t="str">
        <f t="shared" si="20"/>
        <v/>
      </c>
      <c r="C709" s="19" t="str">
        <f t="shared" si="21"/>
        <v/>
      </c>
      <c r="D709" s="77"/>
      <c r="E709" s="77"/>
      <c r="F709" s="78"/>
      <c r="G709" s="78"/>
      <c r="H709" s="78"/>
      <c r="I709" s="78"/>
      <c r="J709" s="79"/>
      <c r="K709" s="79"/>
      <c r="L709" s="76"/>
      <c r="M709" s="55" t="str">
        <f>IF(L709="","",IF(L709=LookUps!E$2,LookUps!G$2,LookUps!G$3))</f>
        <v/>
      </c>
      <c r="N709" s="76"/>
      <c r="O709" s="19">
        <f>'1. Site de fabrication'!$E$7</f>
        <v>0</v>
      </c>
      <c r="P709" s="56">
        <f>'1. Site de fabrication'!$E$9</f>
        <v>0</v>
      </c>
      <c r="Q709" t="str">
        <f>IF(J709="","",VLOOKUP(J709,LookUps!$K$2:$L$32,2,FALSE))</f>
        <v/>
      </c>
    </row>
    <row r="710" spans="1:17" ht="15.75" customHeight="1">
      <c r="A710" s="45"/>
      <c r="B710" s="19" t="str">
        <f t="shared" si="20"/>
        <v/>
      </c>
      <c r="C710" s="19" t="str">
        <f t="shared" si="21"/>
        <v/>
      </c>
      <c r="D710" s="77"/>
      <c r="E710" s="77"/>
      <c r="F710" s="78"/>
      <c r="G710" s="78"/>
      <c r="H710" s="78"/>
      <c r="I710" s="78"/>
      <c r="J710" s="79"/>
      <c r="K710" s="79"/>
      <c r="L710" s="76"/>
      <c r="M710" s="55" t="str">
        <f>IF(L710="","",IF(L710=LookUps!E$2,LookUps!G$2,LookUps!G$3))</f>
        <v/>
      </c>
      <c r="N710" s="76"/>
      <c r="O710" s="19">
        <f>'1. Site de fabrication'!$E$7</f>
        <v>0</v>
      </c>
      <c r="P710" s="56">
        <f>'1. Site de fabrication'!$E$9</f>
        <v>0</v>
      </c>
      <c r="Q710" t="str">
        <f>IF(J710="","",VLOOKUP(J710,LookUps!$K$2:$L$32,2,FALSE))</f>
        <v/>
      </c>
    </row>
    <row r="711" spans="1:17" ht="15.75" customHeight="1">
      <c r="A711" s="45"/>
      <c r="B711" s="19" t="str">
        <f t="shared" si="20"/>
        <v/>
      </c>
      <c r="C711" s="19" t="str">
        <f t="shared" si="21"/>
        <v/>
      </c>
      <c r="D711" s="77"/>
      <c r="E711" s="77"/>
      <c r="F711" s="78"/>
      <c r="G711" s="78"/>
      <c r="H711" s="78"/>
      <c r="I711" s="78"/>
      <c r="J711" s="79"/>
      <c r="K711" s="79"/>
      <c r="L711" s="76"/>
      <c r="M711" s="55" t="str">
        <f>IF(L711="","",IF(L711=LookUps!E$2,LookUps!G$2,LookUps!G$3))</f>
        <v/>
      </c>
      <c r="N711" s="76"/>
      <c r="O711" s="19">
        <f>'1. Site de fabrication'!$E$7</f>
        <v>0</v>
      </c>
      <c r="P711" s="56">
        <f>'1. Site de fabrication'!$E$9</f>
        <v>0</v>
      </c>
      <c r="Q711" t="str">
        <f>IF(J711="","",VLOOKUP(J711,LookUps!$K$2:$L$32,2,FALSE))</f>
        <v/>
      </c>
    </row>
    <row r="712" spans="1:17" ht="15.75" customHeight="1">
      <c r="A712" s="45"/>
      <c r="B712" s="19" t="str">
        <f t="shared" si="20"/>
        <v/>
      </c>
      <c r="C712" s="19" t="str">
        <f t="shared" si="21"/>
        <v/>
      </c>
      <c r="D712" s="77"/>
      <c r="E712" s="77"/>
      <c r="F712" s="78"/>
      <c r="G712" s="78"/>
      <c r="H712" s="78"/>
      <c r="I712" s="78"/>
      <c r="J712" s="79"/>
      <c r="K712" s="79"/>
      <c r="L712" s="76"/>
      <c r="M712" s="55" t="str">
        <f>IF(L712="","",IF(L712=LookUps!E$2,LookUps!G$2,LookUps!G$3))</f>
        <v/>
      </c>
      <c r="N712" s="76"/>
      <c r="O712" s="19">
        <f>'1. Site de fabrication'!$E$7</f>
        <v>0</v>
      </c>
      <c r="P712" s="56">
        <f>'1. Site de fabrication'!$E$9</f>
        <v>0</v>
      </c>
      <c r="Q712" t="str">
        <f>IF(J712="","",VLOOKUP(J712,LookUps!$K$2:$L$32,2,FALSE))</f>
        <v/>
      </c>
    </row>
    <row r="713" spans="1:17" ht="15.75" customHeight="1">
      <c r="A713" s="45"/>
      <c r="B713" s="19" t="str">
        <f t="shared" si="20"/>
        <v/>
      </c>
      <c r="C713" s="19" t="str">
        <f t="shared" si="21"/>
        <v/>
      </c>
      <c r="D713" s="77"/>
      <c r="E713" s="77"/>
      <c r="F713" s="78"/>
      <c r="G713" s="78"/>
      <c r="H713" s="78"/>
      <c r="I713" s="78"/>
      <c r="J713" s="79"/>
      <c r="K713" s="79"/>
      <c r="L713" s="76"/>
      <c r="M713" s="55" t="str">
        <f>IF(L713="","",IF(L713=LookUps!E$2,LookUps!G$2,LookUps!G$3))</f>
        <v/>
      </c>
      <c r="N713" s="76"/>
      <c r="O713" s="19">
        <f>'1. Site de fabrication'!$E$7</f>
        <v>0</v>
      </c>
      <c r="P713" s="56">
        <f>'1. Site de fabrication'!$E$9</f>
        <v>0</v>
      </c>
      <c r="Q713" t="str">
        <f>IF(J713="","",VLOOKUP(J713,LookUps!$K$2:$L$32,2,FALSE))</f>
        <v/>
      </c>
    </row>
    <row r="714" spans="1:17" ht="15.75" customHeight="1">
      <c r="A714" s="45"/>
      <c r="B714" s="19" t="str">
        <f t="shared" ref="B714:B777" si="22">IF(D714="","",VLOOKUP(D714,Retailer,2,FALSE))</f>
        <v/>
      </c>
      <c r="C714" s="19" t="str">
        <f t="shared" ref="C714:C777" si="23">IF(B714="","",B714&amp;"_market")</f>
        <v/>
      </c>
      <c r="D714" s="77"/>
      <c r="E714" s="77"/>
      <c r="F714" s="78"/>
      <c r="G714" s="78"/>
      <c r="H714" s="78"/>
      <c r="I714" s="78"/>
      <c r="J714" s="79"/>
      <c r="K714" s="79"/>
      <c r="L714" s="76"/>
      <c r="M714" s="55" t="str">
        <f>IF(L714="","",IF(L714=LookUps!E$2,LookUps!G$2,LookUps!G$3))</f>
        <v/>
      </c>
      <c r="N714" s="76"/>
      <c r="O714" s="19">
        <f>'1. Site de fabrication'!$E$7</f>
        <v>0</v>
      </c>
      <c r="P714" s="56">
        <f>'1. Site de fabrication'!$E$9</f>
        <v>0</v>
      </c>
      <c r="Q714" t="str">
        <f>IF(J714="","",VLOOKUP(J714,LookUps!$K$2:$L$32,2,FALSE))</f>
        <v/>
      </c>
    </row>
    <row r="715" spans="1:17" ht="15.75" customHeight="1">
      <c r="A715" s="45"/>
      <c r="B715" s="19" t="str">
        <f t="shared" si="22"/>
        <v/>
      </c>
      <c r="C715" s="19" t="str">
        <f t="shared" si="23"/>
        <v/>
      </c>
      <c r="D715" s="77"/>
      <c r="E715" s="77"/>
      <c r="F715" s="78"/>
      <c r="G715" s="78"/>
      <c r="H715" s="78"/>
      <c r="I715" s="78"/>
      <c r="J715" s="79"/>
      <c r="K715" s="79"/>
      <c r="L715" s="76"/>
      <c r="M715" s="55" t="str">
        <f>IF(L715="","",IF(L715=LookUps!E$2,LookUps!G$2,LookUps!G$3))</f>
        <v/>
      </c>
      <c r="N715" s="76"/>
      <c r="O715" s="19">
        <f>'1. Site de fabrication'!$E$7</f>
        <v>0</v>
      </c>
      <c r="P715" s="56">
        <f>'1. Site de fabrication'!$E$9</f>
        <v>0</v>
      </c>
      <c r="Q715" t="str">
        <f>IF(J715="","",VLOOKUP(J715,LookUps!$K$2:$L$32,2,FALSE))</f>
        <v/>
      </c>
    </row>
    <row r="716" spans="1:17" ht="15.75" customHeight="1">
      <c r="A716" s="45"/>
      <c r="B716" s="19" t="str">
        <f t="shared" si="22"/>
        <v/>
      </c>
      <c r="C716" s="19" t="str">
        <f t="shared" si="23"/>
        <v/>
      </c>
      <c r="D716" s="77"/>
      <c r="E716" s="77"/>
      <c r="F716" s="78"/>
      <c r="G716" s="78"/>
      <c r="H716" s="78"/>
      <c r="I716" s="78"/>
      <c r="J716" s="79"/>
      <c r="K716" s="79"/>
      <c r="L716" s="76"/>
      <c r="M716" s="55" t="str">
        <f>IF(L716="","",IF(L716=LookUps!E$2,LookUps!G$2,LookUps!G$3))</f>
        <v/>
      </c>
      <c r="N716" s="76"/>
      <c r="O716" s="19">
        <f>'1. Site de fabrication'!$E$7</f>
        <v>0</v>
      </c>
      <c r="P716" s="56">
        <f>'1. Site de fabrication'!$E$9</f>
        <v>0</v>
      </c>
      <c r="Q716" t="str">
        <f>IF(J716="","",VLOOKUP(J716,LookUps!$K$2:$L$32,2,FALSE))</f>
        <v/>
      </c>
    </row>
    <row r="717" spans="1:17" ht="15.75" customHeight="1">
      <c r="A717" s="45"/>
      <c r="B717" s="19" t="str">
        <f t="shared" si="22"/>
        <v/>
      </c>
      <c r="C717" s="19" t="str">
        <f t="shared" si="23"/>
        <v/>
      </c>
      <c r="D717" s="77"/>
      <c r="E717" s="77"/>
      <c r="F717" s="78"/>
      <c r="G717" s="78"/>
      <c r="H717" s="78"/>
      <c r="I717" s="78"/>
      <c r="J717" s="79"/>
      <c r="K717" s="79"/>
      <c r="L717" s="76"/>
      <c r="M717" s="55" t="str">
        <f>IF(L717="","",IF(L717=LookUps!E$2,LookUps!G$2,LookUps!G$3))</f>
        <v/>
      </c>
      <c r="N717" s="76"/>
      <c r="O717" s="19">
        <f>'1. Site de fabrication'!$E$7</f>
        <v>0</v>
      </c>
      <c r="P717" s="56">
        <f>'1. Site de fabrication'!$E$9</f>
        <v>0</v>
      </c>
      <c r="Q717" t="str">
        <f>IF(J717="","",VLOOKUP(J717,LookUps!$K$2:$L$32,2,FALSE))</f>
        <v/>
      </c>
    </row>
    <row r="718" spans="1:17" ht="15.75" customHeight="1">
      <c r="A718" s="45"/>
      <c r="B718" s="19" t="str">
        <f t="shared" si="22"/>
        <v/>
      </c>
      <c r="C718" s="19" t="str">
        <f t="shared" si="23"/>
        <v/>
      </c>
      <c r="D718" s="77"/>
      <c r="E718" s="77"/>
      <c r="F718" s="78"/>
      <c r="G718" s="78"/>
      <c r="H718" s="78"/>
      <c r="I718" s="78"/>
      <c r="J718" s="79"/>
      <c r="K718" s="79"/>
      <c r="L718" s="76"/>
      <c r="M718" s="55" t="str">
        <f>IF(L718="","",IF(L718=LookUps!E$2,LookUps!G$2,LookUps!G$3))</f>
        <v/>
      </c>
      <c r="N718" s="76"/>
      <c r="O718" s="19">
        <f>'1. Site de fabrication'!$E$7</f>
        <v>0</v>
      </c>
      <c r="P718" s="56">
        <f>'1. Site de fabrication'!$E$9</f>
        <v>0</v>
      </c>
      <c r="Q718" t="str">
        <f>IF(J718="","",VLOOKUP(J718,LookUps!$K$2:$L$32,2,FALSE))</f>
        <v/>
      </c>
    </row>
    <row r="719" spans="1:17" ht="15.75" customHeight="1">
      <c r="A719" s="45"/>
      <c r="B719" s="19" t="str">
        <f t="shared" si="22"/>
        <v/>
      </c>
      <c r="C719" s="19" t="str">
        <f t="shared" si="23"/>
        <v/>
      </c>
      <c r="D719" s="77"/>
      <c r="E719" s="77"/>
      <c r="F719" s="78"/>
      <c r="G719" s="78"/>
      <c r="H719" s="78"/>
      <c r="I719" s="78"/>
      <c r="J719" s="79"/>
      <c r="K719" s="79"/>
      <c r="L719" s="76"/>
      <c r="M719" s="55" t="str">
        <f>IF(L719="","",IF(L719=LookUps!E$2,LookUps!G$2,LookUps!G$3))</f>
        <v/>
      </c>
      <c r="N719" s="76"/>
      <c r="O719" s="19">
        <f>'1. Site de fabrication'!$E$7</f>
        <v>0</v>
      </c>
      <c r="P719" s="56">
        <f>'1. Site de fabrication'!$E$9</f>
        <v>0</v>
      </c>
      <c r="Q719" t="str">
        <f>IF(J719="","",VLOOKUP(J719,LookUps!$K$2:$L$32,2,FALSE))</f>
        <v/>
      </c>
    </row>
    <row r="720" spans="1:17" ht="15.75" customHeight="1">
      <c r="A720" s="45"/>
      <c r="B720" s="19" t="str">
        <f t="shared" si="22"/>
        <v/>
      </c>
      <c r="C720" s="19" t="str">
        <f t="shared" si="23"/>
        <v/>
      </c>
      <c r="D720" s="77"/>
      <c r="E720" s="77"/>
      <c r="F720" s="78"/>
      <c r="G720" s="78"/>
      <c r="H720" s="78"/>
      <c r="I720" s="78"/>
      <c r="J720" s="79"/>
      <c r="K720" s="79"/>
      <c r="L720" s="76"/>
      <c r="M720" s="55" t="str">
        <f>IF(L720="","",IF(L720=LookUps!E$2,LookUps!G$2,LookUps!G$3))</f>
        <v/>
      </c>
      <c r="N720" s="76"/>
      <c r="O720" s="19">
        <f>'1. Site de fabrication'!$E$7</f>
        <v>0</v>
      </c>
      <c r="P720" s="56">
        <f>'1. Site de fabrication'!$E$9</f>
        <v>0</v>
      </c>
      <c r="Q720" t="str">
        <f>IF(J720="","",VLOOKUP(J720,LookUps!$K$2:$L$32,2,FALSE))</f>
        <v/>
      </c>
    </row>
    <row r="721" spans="1:17" ht="15.75" customHeight="1">
      <c r="A721" s="45"/>
      <c r="B721" s="19" t="str">
        <f t="shared" si="22"/>
        <v/>
      </c>
      <c r="C721" s="19" t="str">
        <f t="shared" si="23"/>
        <v/>
      </c>
      <c r="D721" s="77"/>
      <c r="E721" s="77"/>
      <c r="F721" s="78"/>
      <c r="G721" s="78"/>
      <c r="H721" s="78"/>
      <c r="I721" s="78"/>
      <c r="J721" s="79"/>
      <c r="K721" s="79"/>
      <c r="L721" s="76"/>
      <c r="M721" s="55" t="str">
        <f>IF(L721="","",IF(L721=LookUps!E$2,LookUps!G$2,LookUps!G$3))</f>
        <v/>
      </c>
      <c r="N721" s="76"/>
      <c r="O721" s="19">
        <f>'1. Site de fabrication'!$E$7</f>
        <v>0</v>
      </c>
      <c r="P721" s="56">
        <f>'1. Site de fabrication'!$E$9</f>
        <v>0</v>
      </c>
      <c r="Q721" t="str">
        <f>IF(J721="","",VLOOKUP(J721,LookUps!$K$2:$L$32,2,FALSE))</f>
        <v/>
      </c>
    </row>
    <row r="722" spans="1:17" ht="15.75" customHeight="1">
      <c r="A722" s="45"/>
      <c r="B722" s="19" t="str">
        <f t="shared" si="22"/>
        <v/>
      </c>
      <c r="C722" s="19" t="str">
        <f t="shared" si="23"/>
        <v/>
      </c>
      <c r="D722" s="77"/>
      <c r="E722" s="77"/>
      <c r="F722" s="78"/>
      <c r="G722" s="78"/>
      <c r="H722" s="78"/>
      <c r="I722" s="78"/>
      <c r="J722" s="79"/>
      <c r="K722" s="79"/>
      <c r="L722" s="76"/>
      <c r="M722" s="55" t="str">
        <f>IF(L722="","",IF(L722=LookUps!E$2,LookUps!G$2,LookUps!G$3))</f>
        <v/>
      </c>
      <c r="N722" s="76"/>
      <c r="O722" s="19">
        <f>'1. Site de fabrication'!$E$7</f>
        <v>0</v>
      </c>
      <c r="P722" s="56">
        <f>'1. Site de fabrication'!$E$9</f>
        <v>0</v>
      </c>
      <c r="Q722" t="str">
        <f>IF(J722="","",VLOOKUP(J722,LookUps!$K$2:$L$32,2,FALSE))</f>
        <v/>
      </c>
    </row>
    <row r="723" spans="1:17" ht="15.75" customHeight="1">
      <c r="A723" s="45"/>
      <c r="B723" s="19" t="str">
        <f t="shared" si="22"/>
        <v/>
      </c>
      <c r="C723" s="19" t="str">
        <f t="shared" si="23"/>
        <v/>
      </c>
      <c r="D723" s="77"/>
      <c r="E723" s="77"/>
      <c r="F723" s="78"/>
      <c r="G723" s="78"/>
      <c r="H723" s="78"/>
      <c r="I723" s="78"/>
      <c r="J723" s="79"/>
      <c r="K723" s="79"/>
      <c r="L723" s="76"/>
      <c r="M723" s="55" t="str">
        <f>IF(L723="","",IF(L723=LookUps!E$2,LookUps!G$2,LookUps!G$3))</f>
        <v/>
      </c>
      <c r="N723" s="76"/>
      <c r="O723" s="19">
        <f>'1. Site de fabrication'!$E$7</f>
        <v>0</v>
      </c>
      <c r="P723" s="56">
        <f>'1. Site de fabrication'!$E$9</f>
        <v>0</v>
      </c>
      <c r="Q723" t="str">
        <f>IF(J723="","",VLOOKUP(J723,LookUps!$K$2:$L$32,2,FALSE))</f>
        <v/>
      </c>
    </row>
    <row r="724" spans="1:17" ht="15.75" customHeight="1">
      <c r="A724" s="45"/>
      <c r="B724" s="19" t="str">
        <f t="shared" si="22"/>
        <v/>
      </c>
      <c r="C724" s="19" t="str">
        <f t="shared" si="23"/>
        <v/>
      </c>
      <c r="D724" s="77"/>
      <c r="E724" s="77"/>
      <c r="F724" s="78"/>
      <c r="G724" s="78"/>
      <c r="H724" s="78"/>
      <c r="I724" s="78"/>
      <c r="J724" s="79"/>
      <c r="K724" s="79"/>
      <c r="L724" s="76"/>
      <c r="M724" s="55" t="str">
        <f>IF(L724="","",IF(L724=LookUps!E$2,LookUps!G$2,LookUps!G$3))</f>
        <v/>
      </c>
      <c r="N724" s="76"/>
      <c r="O724" s="19">
        <f>'1. Site de fabrication'!$E$7</f>
        <v>0</v>
      </c>
      <c r="P724" s="56">
        <f>'1. Site de fabrication'!$E$9</f>
        <v>0</v>
      </c>
      <c r="Q724" t="str">
        <f>IF(J724="","",VLOOKUP(J724,LookUps!$K$2:$L$32,2,FALSE))</f>
        <v/>
      </c>
    </row>
    <row r="725" spans="1:17" ht="15.75" customHeight="1">
      <c r="A725" s="45"/>
      <c r="B725" s="19" t="str">
        <f t="shared" si="22"/>
        <v/>
      </c>
      <c r="C725" s="19" t="str">
        <f t="shared" si="23"/>
        <v/>
      </c>
      <c r="D725" s="77"/>
      <c r="E725" s="77"/>
      <c r="F725" s="78"/>
      <c r="G725" s="78"/>
      <c r="H725" s="78"/>
      <c r="I725" s="78"/>
      <c r="J725" s="79"/>
      <c r="K725" s="79"/>
      <c r="L725" s="76"/>
      <c r="M725" s="55" t="str">
        <f>IF(L725="","",IF(L725=LookUps!E$2,LookUps!G$2,LookUps!G$3))</f>
        <v/>
      </c>
      <c r="N725" s="76"/>
      <c r="O725" s="19">
        <f>'1. Site de fabrication'!$E$7</f>
        <v>0</v>
      </c>
      <c r="P725" s="56">
        <f>'1. Site de fabrication'!$E$9</f>
        <v>0</v>
      </c>
      <c r="Q725" t="str">
        <f>IF(J725="","",VLOOKUP(J725,LookUps!$K$2:$L$32,2,FALSE))</f>
        <v/>
      </c>
    </row>
    <row r="726" spans="1:17" ht="15.75" customHeight="1">
      <c r="A726" s="45"/>
      <c r="B726" s="19" t="str">
        <f t="shared" si="22"/>
        <v/>
      </c>
      <c r="C726" s="19" t="str">
        <f t="shared" si="23"/>
        <v/>
      </c>
      <c r="D726" s="77"/>
      <c r="E726" s="77"/>
      <c r="F726" s="78"/>
      <c r="G726" s="78"/>
      <c r="H726" s="78"/>
      <c r="I726" s="78"/>
      <c r="J726" s="79"/>
      <c r="K726" s="79"/>
      <c r="L726" s="76"/>
      <c r="M726" s="55" t="str">
        <f>IF(L726="","",IF(L726=LookUps!E$2,LookUps!G$2,LookUps!G$3))</f>
        <v/>
      </c>
      <c r="N726" s="76"/>
      <c r="O726" s="19">
        <f>'1. Site de fabrication'!$E$7</f>
        <v>0</v>
      </c>
      <c r="P726" s="56">
        <f>'1. Site de fabrication'!$E$9</f>
        <v>0</v>
      </c>
      <c r="Q726" t="str">
        <f>IF(J726="","",VLOOKUP(J726,LookUps!$K$2:$L$32,2,FALSE))</f>
        <v/>
      </c>
    </row>
    <row r="727" spans="1:17" ht="15.75" customHeight="1">
      <c r="A727" s="45"/>
      <c r="B727" s="19" t="str">
        <f t="shared" si="22"/>
        <v/>
      </c>
      <c r="C727" s="19" t="str">
        <f t="shared" si="23"/>
        <v/>
      </c>
      <c r="D727" s="77"/>
      <c r="E727" s="77"/>
      <c r="F727" s="78"/>
      <c r="G727" s="78"/>
      <c r="H727" s="78"/>
      <c r="I727" s="78"/>
      <c r="J727" s="79"/>
      <c r="K727" s="79"/>
      <c r="L727" s="76"/>
      <c r="M727" s="55" t="str">
        <f>IF(L727="","",IF(L727=LookUps!E$2,LookUps!G$2,LookUps!G$3))</f>
        <v/>
      </c>
      <c r="N727" s="76"/>
      <c r="O727" s="19">
        <f>'1. Site de fabrication'!$E$7</f>
        <v>0</v>
      </c>
      <c r="P727" s="56">
        <f>'1. Site de fabrication'!$E$9</f>
        <v>0</v>
      </c>
      <c r="Q727" t="str">
        <f>IF(J727="","",VLOOKUP(J727,LookUps!$K$2:$L$32,2,FALSE))</f>
        <v/>
      </c>
    </row>
    <row r="728" spans="1:17" ht="15.75" customHeight="1">
      <c r="A728" s="45"/>
      <c r="B728" s="19" t="str">
        <f t="shared" si="22"/>
        <v/>
      </c>
      <c r="C728" s="19" t="str">
        <f t="shared" si="23"/>
        <v/>
      </c>
      <c r="D728" s="77"/>
      <c r="E728" s="77"/>
      <c r="F728" s="78"/>
      <c r="G728" s="78"/>
      <c r="H728" s="78"/>
      <c r="I728" s="78"/>
      <c r="J728" s="79"/>
      <c r="K728" s="79"/>
      <c r="L728" s="76"/>
      <c r="M728" s="55" t="str">
        <f>IF(L728="","",IF(L728=LookUps!E$2,LookUps!G$2,LookUps!G$3))</f>
        <v/>
      </c>
      <c r="N728" s="76"/>
      <c r="O728" s="19">
        <f>'1. Site de fabrication'!$E$7</f>
        <v>0</v>
      </c>
      <c r="P728" s="56">
        <f>'1. Site de fabrication'!$E$9</f>
        <v>0</v>
      </c>
      <c r="Q728" t="str">
        <f>IF(J728="","",VLOOKUP(J728,LookUps!$K$2:$L$32,2,FALSE))</f>
        <v/>
      </c>
    </row>
    <row r="729" spans="1:17" ht="15.75" customHeight="1">
      <c r="A729" s="45"/>
      <c r="B729" s="19" t="str">
        <f t="shared" si="22"/>
        <v/>
      </c>
      <c r="C729" s="19" t="str">
        <f t="shared" si="23"/>
        <v/>
      </c>
      <c r="D729" s="77"/>
      <c r="E729" s="77"/>
      <c r="F729" s="78"/>
      <c r="G729" s="78"/>
      <c r="H729" s="78"/>
      <c r="I729" s="78"/>
      <c r="J729" s="79"/>
      <c r="K729" s="79"/>
      <c r="L729" s="76"/>
      <c r="M729" s="55" t="str">
        <f>IF(L729="","",IF(L729=LookUps!E$2,LookUps!G$2,LookUps!G$3))</f>
        <v/>
      </c>
      <c r="N729" s="76"/>
      <c r="O729" s="19">
        <f>'1. Site de fabrication'!$E$7</f>
        <v>0</v>
      </c>
      <c r="P729" s="56">
        <f>'1. Site de fabrication'!$E$9</f>
        <v>0</v>
      </c>
      <c r="Q729" t="str">
        <f>IF(J729="","",VLOOKUP(J729,LookUps!$K$2:$L$32,2,FALSE))</f>
        <v/>
      </c>
    </row>
    <row r="730" spans="1:17" ht="15.75" customHeight="1">
      <c r="A730" s="45"/>
      <c r="B730" s="19" t="str">
        <f t="shared" si="22"/>
        <v/>
      </c>
      <c r="C730" s="19" t="str">
        <f t="shared" si="23"/>
        <v/>
      </c>
      <c r="D730" s="77"/>
      <c r="E730" s="77"/>
      <c r="F730" s="78"/>
      <c r="G730" s="78"/>
      <c r="H730" s="78"/>
      <c r="I730" s="78"/>
      <c r="J730" s="79"/>
      <c r="K730" s="79"/>
      <c r="L730" s="76"/>
      <c r="M730" s="55" t="str">
        <f>IF(L730="","",IF(L730=LookUps!E$2,LookUps!G$2,LookUps!G$3))</f>
        <v/>
      </c>
      <c r="N730" s="76"/>
      <c r="O730" s="19">
        <f>'1. Site de fabrication'!$E$7</f>
        <v>0</v>
      </c>
      <c r="P730" s="56">
        <f>'1. Site de fabrication'!$E$9</f>
        <v>0</v>
      </c>
      <c r="Q730" t="str">
        <f>IF(J730="","",VLOOKUP(J730,LookUps!$K$2:$L$32,2,FALSE))</f>
        <v/>
      </c>
    </row>
    <row r="731" spans="1:17" ht="15.75" customHeight="1">
      <c r="A731" s="45"/>
      <c r="B731" s="19" t="str">
        <f t="shared" si="22"/>
        <v/>
      </c>
      <c r="C731" s="19" t="str">
        <f t="shared" si="23"/>
        <v/>
      </c>
      <c r="D731" s="77"/>
      <c r="E731" s="77"/>
      <c r="F731" s="78"/>
      <c r="G731" s="78"/>
      <c r="H731" s="78"/>
      <c r="I731" s="78"/>
      <c r="J731" s="79"/>
      <c r="K731" s="79"/>
      <c r="L731" s="76"/>
      <c r="M731" s="55" t="str">
        <f>IF(L731="","",IF(L731=LookUps!E$2,LookUps!G$2,LookUps!G$3))</f>
        <v/>
      </c>
      <c r="N731" s="76"/>
      <c r="O731" s="19">
        <f>'1. Site de fabrication'!$E$7</f>
        <v>0</v>
      </c>
      <c r="P731" s="56">
        <f>'1. Site de fabrication'!$E$9</f>
        <v>0</v>
      </c>
      <c r="Q731" t="str">
        <f>IF(J731="","",VLOOKUP(J731,LookUps!$K$2:$L$32,2,FALSE))</f>
        <v/>
      </c>
    </row>
    <row r="732" spans="1:17" ht="15.75" customHeight="1">
      <c r="A732" s="45"/>
      <c r="B732" s="19" t="str">
        <f t="shared" si="22"/>
        <v/>
      </c>
      <c r="C732" s="19" t="str">
        <f t="shared" si="23"/>
        <v/>
      </c>
      <c r="D732" s="77"/>
      <c r="E732" s="77"/>
      <c r="F732" s="78"/>
      <c r="G732" s="78"/>
      <c r="H732" s="78"/>
      <c r="I732" s="78"/>
      <c r="J732" s="79"/>
      <c r="K732" s="79"/>
      <c r="L732" s="76"/>
      <c r="M732" s="55" t="str">
        <f>IF(L732="","",IF(L732=LookUps!E$2,LookUps!G$2,LookUps!G$3))</f>
        <v/>
      </c>
      <c r="N732" s="76"/>
      <c r="O732" s="19">
        <f>'1. Site de fabrication'!$E$7</f>
        <v>0</v>
      </c>
      <c r="P732" s="56">
        <f>'1. Site de fabrication'!$E$9</f>
        <v>0</v>
      </c>
      <c r="Q732" t="str">
        <f>IF(J732="","",VLOOKUP(J732,LookUps!$K$2:$L$32,2,FALSE))</f>
        <v/>
      </c>
    </row>
    <row r="733" spans="1:17" ht="15.75" customHeight="1">
      <c r="A733" s="45"/>
      <c r="B733" s="19" t="str">
        <f t="shared" si="22"/>
        <v/>
      </c>
      <c r="C733" s="19" t="str">
        <f t="shared" si="23"/>
        <v/>
      </c>
      <c r="D733" s="77"/>
      <c r="E733" s="77"/>
      <c r="F733" s="78"/>
      <c r="G733" s="78"/>
      <c r="H733" s="78"/>
      <c r="I733" s="78"/>
      <c r="J733" s="79"/>
      <c r="K733" s="79"/>
      <c r="L733" s="76"/>
      <c r="M733" s="55" t="str">
        <f>IF(L733="","",IF(L733=LookUps!E$2,LookUps!G$2,LookUps!G$3))</f>
        <v/>
      </c>
      <c r="N733" s="76"/>
      <c r="O733" s="19">
        <f>'1. Site de fabrication'!$E$7</f>
        <v>0</v>
      </c>
      <c r="P733" s="56">
        <f>'1. Site de fabrication'!$E$9</f>
        <v>0</v>
      </c>
      <c r="Q733" t="str">
        <f>IF(J733="","",VLOOKUP(J733,LookUps!$K$2:$L$32,2,FALSE))</f>
        <v/>
      </c>
    </row>
    <row r="734" spans="1:17" ht="15.75" customHeight="1">
      <c r="A734" s="45"/>
      <c r="B734" s="19" t="str">
        <f t="shared" si="22"/>
        <v/>
      </c>
      <c r="C734" s="19" t="str">
        <f t="shared" si="23"/>
        <v/>
      </c>
      <c r="D734" s="77"/>
      <c r="E734" s="77"/>
      <c r="F734" s="78"/>
      <c r="G734" s="78"/>
      <c r="H734" s="78"/>
      <c r="I734" s="78"/>
      <c r="J734" s="79"/>
      <c r="K734" s="79"/>
      <c r="L734" s="76"/>
      <c r="M734" s="55" t="str">
        <f>IF(L734="","",IF(L734=LookUps!E$2,LookUps!G$2,LookUps!G$3))</f>
        <v/>
      </c>
      <c r="N734" s="76"/>
      <c r="O734" s="19">
        <f>'1. Site de fabrication'!$E$7</f>
        <v>0</v>
      </c>
      <c r="P734" s="56">
        <f>'1. Site de fabrication'!$E$9</f>
        <v>0</v>
      </c>
      <c r="Q734" t="str">
        <f>IF(J734="","",VLOOKUP(J734,LookUps!$K$2:$L$32,2,FALSE))</f>
        <v/>
      </c>
    </row>
    <row r="735" spans="1:17" ht="15.75" customHeight="1">
      <c r="A735" s="45"/>
      <c r="B735" s="19" t="str">
        <f t="shared" si="22"/>
        <v/>
      </c>
      <c r="C735" s="19" t="str">
        <f t="shared" si="23"/>
        <v/>
      </c>
      <c r="D735" s="77"/>
      <c r="E735" s="77"/>
      <c r="F735" s="78"/>
      <c r="G735" s="78"/>
      <c r="H735" s="78"/>
      <c r="I735" s="78"/>
      <c r="J735" s="79"/>
      <c r="K735" s="79"/>
      <c r="L735" s="76"/>
      <c r="M735" s="55" t="str">
        <f>IF(L735="","",IF(L735=LookUps!E$2,LookUps!G$2,LookUps!G$3))</f>
        <v/>
      </c>
      <c r="N735" s="76"/>
      <c r="O735" s="19">
        <f>'1. Site de fabrication'!$E$7</f>
        <v>0</v>
      </c>
      <c r="P735" s="56">
        <f>'1. Site de fabrication'!$E$9</f>
        <v>0</v>
      </c>
      <c r="Q735" t="str">
        <f>IF(J735="","",VLOOKUP(J735,LookUps!$K$2:$L$32,2,FALSE))</f>
        <v/>
      </c>
    </row>
    <row r="736" spans="1:17" ht="15.75" customHeight="1">
      <c r="A736" s="45"/>
      <c r="B736" s="19" t="str">
        <f t="shared" si="22"/>
        <v/>
      </c>
      <c r="C736" s="19" t="str">
        <f t="shared" si="23"/>
        <v/>
      </c>
      <c r="D736" s="77"/>
      <c r="E736" s="77"/>
      <c r="F736" s="78"/>
      <c r="G736" s="78"/>
      <c r="H736" s="78"/>
      <c r="I736" s="78"/>
      <c r="J736" s="79"/>
      <c r="K736" s="79"/>
      <c r="L736" s="76"/>
      <c r="M736" s="55" t="str">
        <f>IF(L736="","",IF(L736=LookUps!E$2,LookUps!G$2,LookUps!G$3))</f>
        <v/>
      </c>
      <c r="N736" s="76"/>
      <c r="O736" s="19">
        <f>'1. Site de fabrication'!$E$7</f>
        <v>0</v>
      </c>
      <c r="P736" s="56">
        <f>'1. Site de fabrication'!$E$9</f>
        <v>0</v>
      </c>
      <c r="Q736" t="str">
        <f>IF(J736="","",VLOOKUP(J736,LookUps!$K$2:$L$32,2,FALSE))</f>
        <v/>
      </c>
    </row>
    <row r="737" spans="1:17" ht="15.75" customHeight="1">
      <c r="A737" s="45"/>
      <c r="B737" s="19" t="str">
        <f t="shared" si="22"/>
        <v/>
      </c>
      <c r="C737" s="19" t="str">
        <f t="shared" si="23"/>
        <v/>
      </c>
      <c r="D737" s="77"/>
      <c r="E737" s="77"/>
      <c r="F737" s="78"/>
      <c r="G737" s="78"/>
      <c r="H737" s="78"/>
      <c r="I737" s="78"/>
      <c r="J737" s="79"/>
      <c r="K737" s="79"/>
      <c r="L737" s="76"/>
      <c r="M737" s="55" t="str">
        <f>IF(L737="","",IF(L737=LookUps!E$2,LookUps!G$2,LookUps!G$3))</f>
        <v/>
      </c>
      <c r="N737" s="76"/>
      <c r="O737" s="19">
        <f>'1. Site de fabrication'!$E$7</f>
        <v>0</v>
      </c>
      <c r="P737" s="56">
        <f>'1. Site de fabrication'!$E$9</f>
        <v>0</v>
      </c>
      <c r="Q737" t="str">
        <f>IF(J737="","",VLOOKUP(J737,LookUps!$K$2:$L$32,2,FALSE))</f>
        <v/>
      </c>
    </row>
    <row r="738" spans="1:17" ht="15.75" customHeight="1">
      <c r="A738" s="45"/>
      <c r="B738" s="19" t="str">
        <f t="shared" si="22"/>
        <v/>
      </c>
      <c r="C738" s="19" t="str">
        <f t="shared" si="23"/>
        <v/>
      </c>
      <c r="D738" s="77"/>
      <c r="E738" s="77"/>
      <c r="F738" s="78"/>
      <c r="G738" s="78"/>
      <c r="H738" s="78"/>
      <c r="I738" s="78"/>
      <c r="J738" s="79"/>
      <c r="K738" s="79"/>
      <c r="L738" s="76"/>
      <c r="M738" s="55" t="str">
        <f>IF(L738="","",IF(L738=LookUps!E$2,LookUps!G$2,LookUps!G$3))</f>
        <v/>
      </c>
      <c r="N738" s="76"/>
      <c r="O738" s="19">
        <f>'1. Site de fabrication'!$E$7</f>
        <v>0</v>
      </c>
      <c r="P738" s="56">
        <f>'1. Site de fabrication'!$E$9</f>
        <v>0</v>
      </c>
      <c r="Q738" t="str">
        <f>IF(J738="","",VLOOKUP(J738,LookUps!$K$2:$L$32,2,FALSE))</f>
        <v/>
      </c>
    </row>
    <row r="739" spans="1:17" ht="15.75" customHeight="1">
      <c r="A739" s="45"/>
      <c r="B739" s="19" t="str">
        <f t="shared" si="22"/>
        <v/>
      </c>
      <c r="C739" s="19" t="str">
        <f t="shared" si="23"/>
        <v/>
      </c>
      <c r="D739" s="77"/>
      <c r="E739" s="77"/>
      <c r="F739" s="78"/>
      <c r="G739" s="78"/>
      <c r="H739" s="78"/>
      <c r="I739" s="78"/>
      <c r="J739" s="79"/>
      <c r="K739" s="79"/>
      <c r="L739" s="76"/>
      <c r="M739" s="55" t="str">
        <f>IF(L739="","",IF(L739=LookUps!E$2,LookUps!G$2,LookUps!G$3))</f>
        <v/>
      </c>
      <c r="N739" s="76"/>
      <c r="O739" s="19">
        <f>'1. Site de fabrication'!$E$7</f>
        <v>0</v>
      </c>
      <c r="P739" s="56">
        <f>'1. Site de fabrication'!$E$9</f>
        <v>0</v>
      </c>
      <c r="Q739" t="str">
        <f>IF(J739="","",VLOOKUP(J739,LookUps!$K$2:$L$32,2,FALSE))</f>
        <v/>
      </c>
    </row>
    <row r="740" spans="1:17" ht="15.75" customHeight="1">
      <c r="A740" s="45"/>
      <c r="B740" s="19" t="str">
        <f t="shared" si="22"/>
        <v/>
      </c>
      <c r="C740" s="19" t="str">
        <f t="shared" si="23"/>
        <v/>
      </c>
      <c r="D740" s="77"/>
      <c r="E740" s="77"/>
      <c r="F740" s="78"/>
      <c r="G740" s="78"/>
      <c r="H740" s="78"/>
      <c r="I740" s="78"/>
      <c r="J740" s="79"/>
      <c r="K740" s="79"/>
      <c r="L740" s="76"/>
      <c r="M740" s="55" t="str">
        <f>IF(L740="","",IF(L740=LookUps!E$2,LookUps!G$2,LookUps!G$3))</f>
        <v/>
      </c>
      <c r="N740" s="76"/>
      <c r="O740" s="19">
        <f>'1. Site de fabrication'!$E$7</f>
        <v>0</v>
      </c>
      <c r="P740" s="56">
        <f>'1. Site de fabrication'!$E$9</f>
        <v>0</v>
      </c>
      <c r="Q740" t="str">
        <f>IF(J740="","",VLOOKUP(J740,LookUps!$K$2:$L$32,2,FALSE))</f>
        <v/>
      </c>
    </row>
    <row r="741" spans="1:17" ht="15.75" customHeight="1">
      <c r="A741" s="45"/>
      <c r="B741" s="19" t="str">
        <f t="shared" si="22"/>
        <v/>
      </c>
      <c r="C741" s="19" t="str">
        <f t="shared" si="23"/>
        <v/>
      </c>
      <c r="D741" s="77"/>
      <c r="E741" s="77"/>
      <c r="F741" s="78"/>
      <c r="G741" s="78"/>
      <c r="H741" s="78"/>
      <c r="I741" s="78"/>
      <c r="J741" s="79"/>
      <c r="K741" s="79"/>
      <c r="L741" s="76"/>
      <c r="M741" s="55" t="str">
        <f>IF(L741="","",IF(L741=LookUps!E$2,LookUps!G$2,LookUps!G$3))</f>
        <v/>
      </c>
      <c r="N741" s="76"/>
      <c r="O741" s="19">
        <f>'1. Site de fabrication'!$E$7</f>
        <v>0</v>
      </c>
      <c r="P741" s="56">
        <f>'1. Site de fabrication'!$E$9</f>
        <v>0</v>
      </c>
      <c r="Q741" t="str">
        <f>IF(J741="","",VLOOKUP(J741,LookUps!$K$2:$L$32,2,FALSE))</f>
        <v/>
      </c>
    </row>
    <row r="742" spans="1:17" ht="15.75" customHeight="1">
      <c r="A742" s="45"/>
      <c r="B742" s="19" t="str">
        <f t="shared" si="22"/>
        <v/>
      </c>
      <c r="C742" s="19" t="str">
        <f t="shared" si="23"/>
        <v/>
      </c>
      <c r="D742" s="77"/>
      <c r="E742" s="77"/>
      <c r="F742" s="78"/>
      <c r="G742" s="78"/>
      <c r="H742" s="78"/>
      <c r="I742" s="78"/>
      <c r="J742" s="79"/>
      <c r="K742" s="79"/>
      <c r="L742" s="76"/>
      <c r="M742" s="55" t="str">
        <f>IF(L742="","",IF(L742=LookUps!E$2,LookUps!G$2,LookUps!G$3))</f>
        <v/>
      </c>
      <c r="N742" s="76"/>
      <c r="O742" s="19">
        <f>'1. Site de fabrication'!$E$7</f>
        <v>0</v>
      </c>
      <c r="P742" s="56">
        <f>'1. Site de fabrication'!$E$9</f>
        <v>0</v>
      </c>
      <c r="Q742" t="str">
        <f>IF(J742="","",VLOOKUP(J742,LookUps!$K$2:$L$32,2,FALSE))</f>
        <v/>
      </c>
    </row>
    <row r="743" spans="1:17" ht="15.75" customHeight="1">
      <c r="A743" s="45"/>
      <c r="B743" s="19" t="str">
        <f t="shared" si="22"/>
        <v/>
      </c>
      <c r="C743" s="19" t="str">
        <f t="shared" si="23"/>
        <v/>
      </c>
      <c r="D743" s="77"/>
      <c r="E743" s="77"/>
      <c r="F743" s="78"/>
      <c r="G743" s="78"/>
      <c r="H743" s="78"/>
      <c r="I743" s="78"/>
      <c r="J743" s="79"/>
      <c r="K743" s="79"/>
      <c r="L743" s="76"/>
      <c r="M743" s="55" t="str">
        <f>IF(L743="","",IF(L743=LookUps!E$2,LookUps!G$2,LookUps!G$3))</f>
        <v/>
      </c>
      <c r="N743" s="76"/>
      <c r="O743" s="19">
        <f>'1. Site de fabrication'!$E$7</f>
        <v>0</v>
      </c>
      <c r="P743" s="56">
        <f>'1. Site de fabrication'!$E$9</f>
        <v>0</v>
      </c>
      <c r="Q743" t="str">
        <f>IF(J743="","",VLOOKUP(J743,LookUps!$K$2:$L$32,2,FALSE))</f>
        <v/>
      </c>
    </row>
    <row r="744" spans="1:17" ht="15.75" customHeight="1">
      <c r="A744" s="45"/>
      <c r="B744" s="19" t="str">
        <f t="shared" si="22"/>
        <v/>
      </c>
      <c r="C744" s="19" t="str">
        <f t="shared" si="23"/>
        <v/>
      </c>
      <c r="D744" s="77"/>
      <c r="E744" s="77"/>
      <c r="F744" s="78"/>
      <c r="G744" s="78"/>
      <c r="H744" s="78"/>
      <c r="I744" s="78"/>
      <c r="J744" s="79"/>
      <c r="K744" s="79"/>
      <c r="L744" s="76"/>
      <c r="M744" s="55" t="str">
        <f>IF(L744="","",IF(L744=LookUps!E$2,LookUps!G$2,LookUps!G$3))</f>
        <v/>
      </c>
      <c r="N744" s="76"/>
      <c r="O744" s="19">
        <f>'1. Site de fabrication'!$E$7</f>
        <v>0</v>
      </c>
      <c r="P744" s="56">
        <f>'1. Site de fabrication'!$E$9</f>
        <v>0</v>
      </c>
      <c r="Q744" t="str">
        <f>IF(J744="","",VLOOKUP(J744,LookUps!$K$2:$L$32,2,FALSE))</f>
        <v/>
      </c>
    </row>
    <row r="745" spans="1:17" ht="15.75" customHeight="1">
      <c r="A745" s="45"/>
      <c r="B745" s="19" t="str">
        <f t="shared" si="22"/>
        <v/>
      </c>
      <c r="C745" s="19" t="str">
        <f t="shared" si="23"/>
        <v/>
      </c>
      <c r="D745" s="77"/>
      <c r="E745" s="77"/>
      <c r="F745" s="78"/>
      <c r="G745" s="78"/>
      <c r="H745" s="78"/>
      <c r="I745" s="78"/>
      <c r="J745" s="79"/>
      <c r="K745" s="79"/>
      <c r="L745" s="76"/>
      <c r="M745" s="55" t="str">
        <f>IF(L745="","",IF(L745=LookUps!E$2,LookUps!G$2,LookUps!G$3))</f>
        <v/>
      </c>
      <c r="N745" s="76"/>
      <c r="O745" s="19">
        <f>'1. Site de fabrication'!$E$7</f>
        <v>0</v>
      </c>
      <c r="P745" s="56">
        <f>'1. Site de fabrication'!$E$9</f>
        <v>0</v>
      </c>
      <c r="Q745" t="str">
        <f>IF(J745="","",VLOOKUP(J745,LookUps!$K$2:$L$32,2,FALSE))</f>
        <v/>
      </c>
    </row>
    <row r="746" spans="1:17" ht="15.75" customHeight="1">
      <c r="A746" s="45"/>
      <c r="B746" s="19" t="str">
        <f t="shared" si="22"/>
        <v/>
      </c>
      <c r="C746" s="19" t="str">
        <f t="shared" si="23"/>
        <v/>
      </c>
      <c r="D746" s="77"/>
      <c r="E746" s="77"/>
      <c r="F746" s="78"/>
      <c r="G746" s="78"/>
      <c r="H746" s="78"/>
      <c r="I746" s="78"/>
      <c r="J746" s="79"/>
      <c r="K746" s="79"/>
      <c r="L746" s="76"/>
      <c r="M746" s="55" t="str">
        <f>IF(L746="","",IF(L746=LookUps!E$2,LookUps!G$2,LookUps!G$3))</f>
        <v/>
      </c>
      <c r="N746" s="76"/>
      <c r="O746" s="19">
        <f>'1. Site de fabrication'!$E$7</f>
        <v>0</v>
      </c>
      <c r="P746" s="56">
        <f>'1. Site de fabrication'!$E$9</f>
        <v>0</v>
      </c>
      <c r="Q746" t="str">
        <f>IF(J746="","",VLOOKUP(J746,LookUps!$K$2:$L$32,2,FALSE))</f>
        <v/>
      </c>
    </row>
    <row r="747" spans="1:17" ht="15.75" customHeight="1">
      <c r="A747" s="45"/>
      <c r="B747" s="19" t="str">
        <f t="shared" si="22"/>
        <v/>
      </c>
      <c r="C747" s="19" t="str">
        <f t="shared" si="23"/>
        <v/>
      </c>
      <c r="D747" s="77"/>
      <c r="E747" s="77"/>
      <c r="F747" s="78"/>
      <c r="G747" s="78"/>
      <c r="H747" s="78"/>
      <c r="I747" s="78"/>
      <c r="J747" s="79"/>
      <c r="K747" s="79"/>
      <c r="L747" s="76"/>
      <c r="M747" s="55" t="str">
        <f>IF(L747="","",IF(L747=LookUps!E$2,LookUps!G$2,LookUps!G$3))</f>
        <v/>
      </c>
      <c r="N747" s="76"/>
      <c r="O747" s="19">
        <f>'1. Site de fabrication'!$E$7</f>
        <v>0</v>
      </c>
      <c r="P747" s="56">
        <f>'1. Site de fabrication'!$E$9</f>
        <v>0</v>
      </c>
      <c r="Q747" t="str">
        <f>IF(J747="","",VLOOKUP(J747,LookUps!$K$2:$L$32,2,FALSE))</f>
        <v/>
      </c>
    </row>
    <row r="748" spans="1:17" ht="15.75" customHeight="1">
      <c r="A748" s="45"/>
      <c r="B748" s="19" t="str">
        <f t="shared" si="22"/>
        <v/>
      </c>
      <c r="C748" s="19" t="str">
        <f t="shared" si="23"/>
        <v/>
      </c>
      <c r="D748" s="77"/>
      <c r="E748" s="77"/>
      <c r="F748" s="78"/>
      <c r="G748" s="78"/>
      <c r="H748" s="78"/>
      <c r="I748" s="78"/>
      <c r="J748" s="79"/>
      <c r="K748" s="79"/>
      <c r="L748" s="76"/>
      <c r="M748" s="55" t="str">
        <f>IF(L748="","",IF(L748=LookUps!E$2,LookUps!G$2,LookUps!G$3))</f>
        <v/>
      </c>
      <c r="N748" s="76"/>
      <c r="O748" s="19">
        <f>'1. Site de fabrication'!$E$7</f>
        <v>0</v>
      </c>
      <c r="P748" s="56">
        <f>'1. Site de fabrication'!$E$9</f>
        <v>0</v>
      </c>
      <c r="Q748" t="str">
        <f>IF(J748="","",VLOOKUP(J748,LookUps!$K$2:$L$32,2,FALSE))</f>
        <v/>
      </c>
    </row>
    <row r="749" spans="1:17" ht="15.75" customHeight="1">
      <c r="A749" s="45"/>
      <c r="B749" s="19" t="str">
        <f t="shared" si="22"/>
        <v/>
      </c>
      <c r="C749" s="19" t="str">
        <f t="shared" si="23"/>
        <v/>
      </c>
      <c r="D749" s="77"/>
      <c r="E749" s="77"/>
      <c r="F749" s="78"/>
      <c r="G749" s="78"/>
      <c r="H749" s="78"/>
      <c r="I749" s="78"/>
      <c r="J749" s="79"/>
      <c r="K749" s="79"/>
      <c r="L749" s="76"/>
      <c r="M749" s="55" t="str">
        <f>IF(L749="","",IF(L749=LookUps!E$2,LookUps!G$2,LookUps!G$3))</f>
        <v/>
      </c>
      <c r="N749" s="76"/>
      <c r="O749" s="19">
        <f>'1. Site de fabrication'!$E$7</f>
        <v>0</v>
      </c>
      <c r="P749" s="56">
        <f>'1. Site de fabrication'!$E$9</f>
        <v>0</v>
      </c>
      <c r="Q749" t="str">
        <f>IF(J749="","",VLOOKUP(J749,LookUps!$K$2:$L$32,2,FALSE))</f>
        <v/>
      </c>
    </row>
    <row r="750" spans="1:17" ht="15.75" customHeight="1">
      <c r="A750" s="45"/>
      <c r="B750" s="19" t="str">
        <f t="shared" si="22"/>
        <v/>
      </c>
      <c r="C750" s="19" t="str">
        <f t="shared" si="23"/>
        <v/>
      </c>
      <c r="D750" s="77"/>
      <c r="E750" s="77"/>
      <c r="F750" s="78"/>
      <c r="G750" s="78"/>
      <c r="H750" s="78"/>
      <c r="I750" s="78"/>
      <c r="J750" s="79"/>
      <c r="K750" s="79"/>
      <c r="L750" s="76"/>
      <c r="M750" s="55" t="str">
        <f>IF(L750="","",IF(L750=LookUps!E$2,LookUps!G$2,LookUps!G$3))</f>
        <v/>
      </c>
      <c r="N750" s="76"/>
      <c r="O750" s="19">
        <f>'1. Site de fabrication'!$E$7</f>
        <v>0</v>
      </c>
      <c r="P750" s="56">
        <f>'1. Site de fabrication'!$E$9</f>
        <v>0</v>
      </c>
      <c r="Q750" t="str">
        <f>IF(J750="","",VLOOKUP(J750,LookUps!$K$2:$L$32,2,FALSE))</f>
        <v/>
      </c>
    </row>
    <row r="751" spans="1:17" ht="15.75" customHeight="1">
      <c r="A751" s="45"/>
      <c r="B751" s="19" t="str">
        <f t="shared" si="22"/>
        <v/>
      </c>
      <c r="C751" s="19" t="str">
        <f t="shared" si="23"/>
        <v/>
      </c>
      <c r="D751" s="77"/>
      <c r="E751" s="77"/>
      <c r="F751" s="78"/>
      <c r="G751" s="78"/>
      <c r="H751" s="78"/>
      <c r="I751" s="78"/>
      <c r="J751" s="79"/>
      <c r="K751" s="79"/>
      <c r="L751" s="76"/>
      <c r="M751" s="55" t="str">
        <f>IF(L751="","",IF(L751=LookUps!E$2,LookUps!G$2,LookUps!G$3))</f>
        <v/>
      </c>
      <c r="N751" s="76"/>
      <c r="O751" s="19">
        <f>'1. Site de fabrication'!$E$7</f>
        <v>0</v>
      </c>
      <c r="P751" s="56">
        <f>'1. Site de fabrication'!$E$9</f>
        <v>0</v>
      </c>
      <c r="Q751" t="str">
        <f>IF(J751="","",VLOOKUP(J751,LookUps!$K$2:$L$32,2,FALSE))</f>
        <v/>
      </c>
    </row>
    <row r="752" spans="1:17" ht="15.75" customHeight="1">
      <c r="A752" s="45"/>
      <c r="B752" s="19" t="str">
        <f t="shared" si="22"/>
        <v/>
      </c>
      <c r="C752" s="19" t="str">
        <f t="shared" si="23"/>
        <v/>
      </c>
      <c r="D752" s="77"/>
      <c r="E752" s="77"/>
      <c r="F752" s="78"/>
      <c r="G752" s="78"/>
      <c r="H752" s="78"/>
      <c r="I752" s="78"/>
      <c r="J752" s="79"/>
      <c r="K752" s="79"/>
      <c r="L752" s="76"/>
      <c r="M752" s="55" t="str">
        <f>IF(L752="","",IF(L752=LookUps!E$2,LookUps!G$2,LookUps!G$3))</f>
        <v/>
      </c>
      <c r="N752" s="76"/>
      <c r="O752" s="19">
        <f>'1. Site de fabrication'!$E$7</f>
        <v>0</v>
      </c>
      <c r="P752" s="56">
        <f>'1. Site de fabrication'!$E$9</f>
        <v>0</v>
      </c>
      <c r="Q752" t="str">
        <f>IF(J752="","",VLOOKUP(J752,LookUps!$K$2:$L$32,2,FALSE))</f>
        <v/>
      </c>
    </row>
    <row r="753" spans="1:17" ht="15.75" customHeight="1">
      <c r="A753" s="45"/>
      <c r="B753" s="19" t="str">
        <f t="shared" si="22"/>
        <v/>
      </c>
      <c r="C753" s="19" t="str">
        <f t="shared" si="23"/>
        <v/>
      </c>
      <c r="D753" s="77"/>
      <c r="E753" s="77"/>
      <c r="F753" s="78"/>
      <c r="G753" s="78"/>
      <c r="H753" s="78"/>
      <c r="I753" s="78"/>
      <c r="J753" s="79"/>
      <c r="K753" s="79"/>
      <c r="L753" s="76"/>
      <c r="M753" s="55" t="str">
        <f>IF(L753="","",IF(L753=LookUps!E$2,LookUps!G$2,LookUps!G$3))</f>
        <v/>
      </c>
      <c r="N753" s="76"/>
      <c r="O753" s="19">
        <f>'1. Site de fabrication'!$E$7</f>
        <v>0</v>
      </c>
      <c r="P753" s="56">
        <f>'1. Site de fabrication'!$E$9</f>
        <v>0</v>
      </c>
      <c r="Q753" t="str">
        <f>IF(J753="","",VLOOKUP(J753,LookUps!$K$2:$L$32,2,FALSE))</f>
        <v/>
      </c>
    </row>
    <row r="754" spans="1:17" ht="15.75" customHeight="1">
      <c r="A754" s="45"/>
      <c r="B754" s="19" t="str">
        <f t="shared" si="22"/>
        <v/>
      </c>
      <c r="C754" s="19" t="str">
        <f t="shared" si="23"/>
        <v/>
      </c>
      <c r="D754" s="77"/>
      <c r="E754" s="77"/>
      <c r="F754" s="78"/>
      <c r="G754" s="78"/>
      <c r="H754" s="78"/>
      <c r="I754" s="78"/>
      <c r="J754" s="79"/>
      <c r="K754" s="79"/>
      <c r="L754" s="76"/>
      <c r="M754" s="55" t="str">
        <f>IF(L754="","",IF(L754=LookUps!E$2,LookUps!G$2,LookUps!G$3))</f>
        <v/>
      </c>
      <c r="N754" s="76"/>
      <c r="O754" s="19">
        <f>'1. Site de fabrication'!$E$7</f>
        <v>0</v>
      </c>
      <c r="P754" s="56">
        <f>'1. Site de fabrication'!$E$9</f>
        <v>0</v>
      </c>
      <c r="Q754" t="str">
        <f>IF(J754="","",VLOOKUP(J754,LookUps!$K$2:$L$32,2,FALSE))</f>
        <v/>
      </c>
    </row>
    <row r="755" spans="1:17" ht="15.75" customHeight="1">
      <c r="A755" s="45"/>
      <c r="B755" s="19" t="str">
        <f t="shared" si="22"/>
        <v/>
      </c>
      <c r="C755" s="19" t="str">
        <f t="shared" si="23"/>
        <v/>
      </c>
      <c r="D755" s="77"/>
      <c r="E755" s="77"/>
      <c r="F755" s="78"/>
      <c r="G755" s="78"/>
      <c r="H755" s="78"/>
      <c r="I755" s="78"/>
      <c r="J755" s="79"/>
      <c r="K755" s="79"/>
      <c r="L755" s="76"/>
      <c r="M755" s="55" t="str">
        <f>IF(L755="","",IF(L755=LookUps!E$2,LookUps!G$2,LookUps!G$3))</f>
        <v/>
      </c>
      <c r="N755" s="76"/>
      <c r="O755" s="19">
        <f>'1. Site de fabrication'!$E$7</f>
        <v>0</v>
      </c>
      <c r="P755" s="56">
        <f>'1. Site de fabrication'!$E$9</f>
        <v>0</v>
      </c>
      <c r="Q755" t="str">
        <f>IF(J755="","",VLOOKUP(J755,LookUps!$K$2:$L$32,2,FALSE))</f>
        <v/>
      </c>
    </row>
    <row r="756" spans="1:17" ht="15.75" customHeight="1">
      <c r="A756" s="45"/>
      <c r="B756" s="19" t="str">
        <f t="shared" si="22"/>
        <v/>
      </c>
      <c r="C756" s="19" t="str">
        <f t="shared" si="23"/>
        <v/>
      </c>
      <c r="D756" s="77"/>
      <c r="E756" s="77"/>
      <c r="F756" s="78"/>
      <c r="G756" s="78"/>
      <c r="H756" s="78"/>
      <c r="I756" s="78"/>
      <c r="J756" s="79"/>
      <c r="K756" s="79"/>
      <c r="L756" s="76"/>
      <c r="M756" s="55" t="str">
        <f>IF(L756="","",IF(L756=LookUps!E$2,LookUps!G$2,LookUps!G$3))</f>
        <v/>
      </c>
      <c r="N756" s="76"/>
      <c r="O756" s="19">
        <f>'1. Site de fabrication'!$E$7</f>
        <v>0</v>
      </c>
      <c r="P756" s="56">
        <f>'1. Site de fabrication'!$E$9</f>
        <v>0</v>
      </c>
      <c r="Q756" t="str">
        <f>IF(J756="","",VLOOKUP(J756,LookUps!$K$2:$L$32,2,FALSE))</f>
        <v/>
      </c>
    </row>
    <row r="757" spans="1:17" ht="15.75" customHeight="1">
      <c r="A757" s="45"/>
      <c r="B757" s="19" t="str">
        <f t="shared" si="22"/>
        <v/>
      </c>
      <c r="C757" s="19" t="str">
        <f t="shared" si="23"/>
        <v/>
      </c>
      <c r="D757" s="77"/>
      <c r="E757" s="77"/>
      <c r="F757" s="78"/>
      <c r="G757" s="78"/>
      <c r="H757" s="78"/>
      <c r="I757" s="78"/>
      <c r="J757" s="79"/>
      <c r="K757" s="79"/>
      <c r="L757" s="76"/>
      <c r="M757" s="55" t="str">
        <f>IF(L757="","",IF(L757=LookUps!E$2,LookUps!G$2,LookUps!G$3))</f>
        <v/>
      </c>
      <c r="N757" s="76"/>
      <c r="O757" s="19">
        <f>'1. Site de fabrication'!$E$7</f>
        <v>0</v>
      </c>
      <c r="P757" s="56">
        <f>'1. Site de fabrication'!$E$9</f>
        <v>0</v>
      </c>
      <c r="Q757" t="str">
        <f>IF(J757="","",VLOOKUP(J757,LookUps!$K$2:$L$32,2,FALSE))</f>
        <v/>
      </c>
    </row>
    <row r="758" spans="1:17" ht="15.75" customHeight="1">
      <c r="A758" s="45"/>
      <c r="B758" s="19" t="str">
        <f t="shared" si="22"/>
        <v/>
      </c>
      <c r="C758" s="19" t="str">
        <f t="shared" si="23"/>
        <v/>
      </c>
      <c r="D758" s="77"/>
      <c r="E758" s="77"/>
      <c r="F758" s="78"/>
      <c r="G758" s="78"/>
      <c r="H758" s="78"/>
      <c r="I758" s="78"/>
      <c r="J758" s="79"/>
      <c r="K758" s="79"/>
      <c r="L758" s="76"/>
      <c r="M758" s="55" t="str">
        <f>IF(L758="","",IF(L758=LookUps!E$2,LookUps!G$2,LookUps!G$3))</f>
        <v/>
      </c>
      <c r="N758" s="76"/>
      <c r="O758" s="19">
        <f>'1. Site de fabrication'!$E$7</f>
        <v>0</v>
      </c>
      <c r="P758" s="56">
        <f>'1. Site de fabrication'!$E$9</f>
        <v>0</v>
      </c>
      <c r="Q758" t="str">
        <f>IF(J758="","",VLOOKUP(J758,LookUps!$K$2:$L$32,2,FALSE))</f>
        <v/>
      </c>
    </row>
    <row r="759" spans="1:17" ht="15.75" customHeight="1">
      <c r="A759" s="45"/>
      <c r="B759" s="19" t="str">
        <f t="shared" si="22"/>
        <v/>
      </c>
      <c r="C759" s="19" t="str">
        <f t="shared" si="23"/>
        <v/>
      </c>
      <c r="D759" s="77"/>
      <c r="E759" s="77"/>
      <c r="F759" s="78"/>
      <c r="G759" s="78"/>
      <c r="H759" s="78"/>
      <c r="I759" s="78"/>
      <c r="J759" s="79"/>
      <c r="K759" s="79"/>
      <c r="L759" s="76"/>
      <c r="M759" s="55" t="str">
        <f>IF(L759="","",IF(L759=LookUps!E$2,LookUps!G$2,LookUps!G$3))</f>
        <v/>
      </c>
      <c r="N759" s="76"/>
      <c r="O759" s="19">
        <f>'1. Site de fabrication'!$E$7</f>
        <v>0</v>
      </c>
      <c r="P759" s="56">
        <f>'1. Site de fabrication'!$E$9</f>
        <v>0</v>
      </c>
      <c r="Q759" t="str">
        <f>IF(J759="","",VLOOKUP(J759,LookUps!$K$2:$L$32,2,FALSE))</f>
        <v/>
      </c>
    </row>
    <row r="760" spans="1:17" ht="15.75" customHeight="1">
      <c r="A760" s="45"/>
      <c r="B760" s="19" t="str">
        <f t="shared" si="22"/>
        <v/>
      </c>
      <c r="C760" s="19" t="str">
        <f t="shared" si="23"/>
        <v/>
      </c>
      <c r="D760" s="77"/>
      <c r="E760" s="77"/>
      <c r="F760" s="78"/>
      <c r="G760" s="78"/>
      <c r="H760" s="78"/>
      <c r="I760" s="78"/>
      <c r="J760" s="79"/>
      <c r="K760" s="79"/>
      <c r="L760" s="76"/>
      <c r="M760" s="55" t="str">
        <f>IF(L760="","",IF(L760=LookUps!E$2,LookUps!G$2,LookUps!G$3))</f>
        <v/>
      </c>
      <c r="N760" s="76"/>
      <c r="O760" s="19">
        <f>'1. Site de fabrication'!$E$7</f>
        <v>0</v>
      </c>
      <c r="P760" s="56">
        <f>'1. Site de fabrication'!$E$9</f>
        <v>0</v>
      </c>
      <c r="Q760" t="str">
        <f>IF(J760="","",VLOOKUP(J760,LookUps!$K$2:$L$32,2,FALSE))</f>
        <v/>
      </c>
    </row>
    <row r="761" spans="1:17" ht="15.75" customHeight="1">
      <c r="A761" s="45"/>
      <c r="B761" s="19" t="str">
        <f t="shared" si="22"/>
        <v/>
      </c>
      <c r="C761" s="19" t="str">
        <f t="shared" si="23"/>
        <v/>
      </c>
      <c r="D761" s="77"/>
      <c r="E761" s="77"/>
      <c r="F761" s="78"/>
      <c r="G761" s="78"/>
      <c r="H761" s="78"/>
      <c r="I761" s="78"/>
      <c r="J761" s="79"/>
      <c r="K761" s="79"/>
      <c r="L761" s="76"/>
      <c r="M761" s="55" t="str">
        <f>IF(L761="","",IF(L761=LookUps!E$2,LookUps!G$2,LookUps!G$3))</f>
        <v/>
      </c>
      <c r="N761" s="76"/>
      <c r="O761" s="19">
        <f>'1. Site de fabrication'!$E$7</f>
        <v>0</v>
      </c>
      <c r="P761" s="56">
        <f>'1. Site de fabrication'!$E$9</f>
        <v>0</v>
      </c>
      <c r="Q761" t="str">
        <f>IF(J761="","",VLOOKUP(J761,LookUps!$K$2:$L$32,2,FALSE))</f>
        <v/>
      </c>
    </row>
    <row r="762" spans="1:17" ht="15.75" customHeight="1">
      <c r="A762" s="45"/>
      <c r="B762" s="19" t="str">
        <f t="shared" si="22"/>
        <v/>
      </c>
      <c r="C762" s="19" t="str">
        <f t="shared" si="23"/>
        <v/>
      </c>
      <c r="D762" s="77"/>
      <c r="E762" s="77"/>
      <c r="F762" s="78"/>
      <c r="G762" s="78"/>
      <c r="H762" s="78"/>
      <c r="I762" s="78"/>
      <c r="J762" s="79"/>
      <c r="K762" s="79"/>
      <c r="L762" s="76"/>
      <c r="M762" s="55" t="str">
        <f>IF(L762="","",IF(L762=LookUps!E$2,LookUps!G$2,LookUps!G$3))</f>
        <v/>
      </c>
      <c r="N762" s="76"/>
      <c r="O762" s="19">
        <f>'1. Site de fabrication'!$E$7</f>
        <v>0</v>
      </c>
      <c r="P762" s="56">
        <f>'1. Site de fabrication'!$E$9</f>
        <v>0</v>
      </c>
      <c r="Q762" t="str">
        <f>IF(J762="","",VLOOKUP(J762,LookUps!$K$2:$L$32,2,FALSE))</f>
        <v/>
      </c>
    </row>
    <row r="763" spans="1:17" ht="15.75" customHeight="1">
      <c r="A763" s="45"/>
      <c r="B763" s="19" t="str">
        <f t="shared" si="22"/>
        <v/>
      </c>
      <c r="C763" s="19" t="str">
        <f t="shared" si="23"/>
        <v/>
      </c>
      <c r="D763" s="77"/>
      <c r="E763" s="77"/>
      <c r="F763" s="78"/>
      <c r="G763" s="78"/>
      <c r="H763" s="78"/>
      <c r="I763" s="78"/>
      <c r="J763" s="79"/>
      <c r="K763" s="79"/>
      <c r="L763" s="76"/>
      <c r="M763" s="55" t="str">
        <f>IF(L763="","",IF(L763=LookUps!E$2,LookUps!G$2,LookUps!G$3))</f>
        <v/>
      </c>
      <c r="N763" s="76"/>
      <c r="O763" s="19">
        <f>'1. Site de fabrication'!$E$7</f>
        <v>0</v>
      </c>
      <c r="P763" s="56">
        <f>'1. Site de fabrication'!$E$9</f>
        <v>0</v>
      </c>
      <c r="Q763" t="str">
        <f>IF(J763="","",VLOOKUP(J763,LookUps!$K$2:$L$32,2,FALSE))</f>
        <v/>
      </c>
    </row>
    <row r="764" spans="1:17" ht="15.75" customHeight="1">
      <c r="A764" s="45"/>
      <c r="B764" s="19" t="str">
        <f t="shared" si="22"/>
        <v/>
      </c>
      <c r="C764" s="19" t="str">
        <f t="shared" si="23"/>
        <v/>
      </c>
      <c r="D764" s="77"/>
      <c r="E764" s="77"/>
      <c r="F764" s="78"/>
      <c r="G764" s="78"/>
      <c r="H764" s="78"/>
      <c r="I764" s="78"/>
      <c r="J764" s="79"/>
      <c r="K764" s="79"/>
      <c r="L764" s="76"/>
      <c r="M764" s="55" t="str">
        <f>IF(L764="","",IF(L764=LookUps!E$2,LookUps!G$2,LookUps!G$3))</f>
        <v/>
      </c>
      <c r="N764" s="76"/>
      <c r="O764" s="19">
        <f>'1. Site de fabrication'!$E$7</f>
        <v>0</v>
      </c>
      <c r="P764" s="56">
        <f>'1. Site de fabrication'!$E$9</f>
        <v>0</v>
      </c>
      <c r="Q764" t="str">
        <f>IF(J764="","",VLOOKUP(J764,LookUps!$K$2:$L$32,2,FALSE))</f>
        <v/>
      </c>
    </row>
    <row r="765" spans="1:17" ht="15.75" customHeight="1">
      <c r="A765" s="45"/>
      <c r="B765" s="19" t="str">
        <f t="shared" si="22"/>
        <v/>
      </c>
      <c r="C765" s="19" t="str">
        <f t="shared" si="23"/>
        <v/>
      </c>
      <c r="D765" s="77"/>
      <c r="E765" s="77"/>
      <c r="F765" s="78"/>
      <c r="G765" s="78"/>
      <c r="H765" s="78"/>
      <c r="I765" s="78"/>
      <c r="J765" s="79"/>
      <c r="K765" s="79"/>
      <c r="L765" s="76"/>
      <c r="M765" s="55" t="str">
        <f>IF(L765="","",IF(L765=LookUps!E$2,LookUps!G$2,LookUps!G$3))</f>
        <v/>
      </c>
      <c r="N765" s="76"/>
      <c r="O765" s="19">
        <f>'1. Site de fabrication'!$E$7</f>
        <v>0</v>
      </c>
      <c r="P765" s="56">
        <f>'1. Site de fabrication'!$E$9</f>
        <v>0</v>
      </c>
      <c r="Q765" t="str">
        <f>IF(J765="","",VLOOKUP(J765,LookUps!$K$2:$L$32,2,FALSE))</f>
        <v/>
      </c>
    </row>
    <row r="766" spans="1:17" ht="15.75" customHeight="1">
      <c r="A766" s="45"/>
      <c r="B766" s="19" t="str">
        <f t="shared" si="22"/>
        <v/>
      </c>
      <c r="C766" s="19" t="str">
        <f t="shared" si="23"/>
        <v/>
      </c>
      <c r="D766" s="77"/>
      <c r="E766" s="77"/>
      <c r="F766" s="78"/>
      <c r="G766" s="78"/>
      <c r="H766" s="78"/>
      <c r="I766" s="78"/>
      <c r="J766" s="79"/>
      <c r="K766" s="79"/>
      <c r="L766" s="76"/>
      <c r="M766" s="55" t="str">
        <f>IF(L766="","",IF(L766=LookUps!E$2,LookUps!G$2,LookUps!G$3))</f>
        <v/>
      </c>
      <c r="N766" s="76"/>
      <c r="O766" s="19">
        <f>'1. Site de fabrication'!$E$7</f>
        <v>0</v>
      </c>
      <c r="P766" s="56">
        <f>'1. Site de fabrication'!$E$9</f>
        <v>0</v>
      </c>
      <c r="Q766" t="str">
        <f>IF(J766="","",VLOOKUP(J766,LookUps!$K$2:$L$32,2,FALSE))</f>
        <v/>
      </c>
    </row>
    <row r="767" spans="1:17" ht="15.75" customHeight="1">
      <c r="A767" s="45"/>
      <c r="B767" s="19" t="str">
        <f t="shared" si="22"/>
        <v/>
      </c>
      <c r="C767" s="19" t="str">
        <f t="shared" si="23"/>
        <v/>
      </c>
      <c r="D767" s="77"/>
      <c r="E767" s="77"/>
      <c r="F767" s="78"/>
      <c r="G767" s="78"/>
      <c r="H767" s="78"/>
      <c r="I767" s="78"/>
      <c r="J767" s="79"/>
      <c r="K767" s="79"/>
      <c r="L767" s="76"/>
      <c r="M767" s="55" t="str">
        <f>IF(L767="","",IF(L767=LookUps!E$2,LookUps!G$2,LookUps!G$3))</f>
        <v/>
      </c>
      <c r="N767" s="76"/>
      <c r="O767" s="19">
        <f>'1. Site de fabrication'!$E$7</f>
        <v>0</v>
      </c>
      <c r="P767" s="56">
        <f>'1. Site de fabrication'!$E$9</f>
        <v>0</v>
      </c>
      <c r="Q767" t="str">
        <f>IF(J767="","",VLOOKUP(J767,LookUps!$K$2:$L$32,2,FALSE))</f>
        <v/>
      </c>
    </row>
    <row r="768" spans="1:17" ht="15.75" customHeight="1">
      <c r="A768" s="45"/>
      <c r="B768" s="19" t="str">
        <f t="shared" si="22"/>
        <v/>
      </c>
      <c r="C768" s="19" t="str">
        <f t="shared" si="23"/>
        <v/>
      </c>
      <c r="D768" s="77"/>
      <c r="E768" s="77"/>
      <c r="F768" s="78"/>
      <c r="G768" s="78"/>
      <c r="H768" s="78"/>
      <c r="I768" s="78"/>
      <c r="J768" s="79"/>
      <c r="K768" s="79"/>
      <c r="L768" s="76"/>
      <c r="M768" s="55" t="str">
        <f>IF(L768="","",IF(L768=LookUps!E$2,LookUps!G$2,LookUps!G$3))</f>
        <v/>
      </c>
      <c r="N768" s="76"/>
      <c r="O768" s="19">
        <f>'1. Site de fabrication'!$E$7</f>
        <v>0</v>
      </c>
      <c r="P768" s="56">
        <f>'1. Site de fabrication'!$E$9</f>
        <v>0</v>
      </c>
      <c r="Q768" t="str">
        <f>IF(J768="","",VLOOKUP(J768,LookUps!$K$2:$L$32,2,FALSE))</f>
        <v/>
      </c>
    </row>
    <row r="769" spans="1:17" ht="15.75" customHeight="1">
      <c r="A769" s="45"/>
      <c r="B769" s="19" t="str">
        <f t="shared" si="22"/>
        <v/>
      </c>
      <c r="C769" s="19" t="str">
        <f t="shared" si="23"/>
        <v/>
      </c>
      <c r="D769" s="77"/>
      <c r="E769" s="77"/>
      <c r="F769" s="78"/>
      <c r="G769" s="78"/>
      <c r="H769" s="78"/>
      <c r="I769" s="78"/>
      <c r="J769" s="79"/>
      <c r="K769" s="79"/>
      <c r="L769" s="76"/>
      <c r="M769" s="55" t="str">
        <f>IF(L769="","",IF(L769=LookUps!E$2,LookUps!G$2,LookUps!G$3))</f>
        <v/>
      </c>
      <c r="N769" s="76"/>
      <c r="O769" s="19">
        <f>'1. Site de fabrication'!$E$7</f>
        <v>0</v>
      </c>
      <c r="P769" s="56">
        <f>'1. Site de fabrication'!$E$9</f>
        <v>0</v>
      </c>
      <c r="Q769" t="str">
        <f>IF(J769="","",VLOOKUP(J769,LookUps!$K$2:$L$32,2,FALSE))</f>
        <v/>
      </c>
    </row>
    <row r="770" spans="1:17" ht="15.75" customHeight="1">
      <c r="A770" s="45"/>
      <c r="B770" s="19" t="str">
        <f t="shared" si="22"/>
        <v/>
      </c>
      <c r="C770" s="19" t="str">
        <f t="shared" si="23"/>
        <v/>
      </c>
      <c r="D770" s="77"/>
      <c r="E770" s="77"/>
      <c r="F770" s="78"/>
      <c r="G770" s="78"/>
      <c r="H770" s="78"/>
      <c r="I770" s="78"/>
      <c r="J770" s="79"/>
      <c r="K770" s="79"/>
      <c r="L770" s="76"/>
      <c r="M770" s="55" t="str">
        <f>IF(L770="","",IF(L770=LookUps!E$2,LookUps!G$2,LookUps!G$3))</f>
        <v/>
      </c>
      <c r="N770" s="76"/>
      <c r="O770" s="19">
        <f>'1. Site de fabrication'!$E$7</f>
        <v>0</v>
      </c>
      <c r="P770" s="56">
        <f>'1. Site de fabrication'!$E$9</f>
        <v>0</v>
      </c>
      <c r="Q770" t="str">
        <f>IF(J770="","",VLOOKUP(J770,LookUps!$K$2:$L$32,2,FALSE))</f>
        <v/>
      </c>
    </row>
    <row r="771" spans="1:17" ht="15.75" customHeight="1">
      <c r="A771" s="45"/>
      <c r="B771" s="19" t="str">
        <f t="shared" si="22"/>
        <v/>
      </c>
      <c r="C771" s="19" t="str">
        <f t="shared" si="23"/>
        <v/>
      </c>
      <c r="D771" s="77"/>
      <c r="E771" s="77"/>
      <c r="F771" s="78"/>
      <c r="G771" s="78"/>
      <c r="H771" s="78"/>
      <c r="I771" s="78"/>
      <c r="J771" s="79"/>
      <c r="K771" s="79"/>
      <c r="L771" s="76"/>
      <c r="M771" s="55" t="str">
        <f>IF(L771="","",IF(L771=LookUps!E$2,LookUps!G$2,LookUps!G$3))</f>
        <v/>
      </c>
      <c r="N771" s="76"/>
      <c r="O771" s="19">
        <f>'1. Site de fabrication'!$E$7</f>
        <v>0</v>
      </c>
      <c r="P771" s="56">
        <f>'1. Site de fabrication'!$E$9</f>
        <v>0</v>
      </c>
      <c r="Q771" t="str">
        <f>IF(J771="","",VLOOKUP(J771,LookUps!$K$2:$L$32,2,FALSE))</f>
        <v/>
      </c>
    </row>
    <row r="772" spans="1:17" ht="15.75" customHeight="1">
      <c r="A772" s="45"/>
      <c r="B772" s="19" t="str">
        <f t="shared" si="22"/>
        <v/>
      </c>
      <c r="C772" s="19" t="str">
        <f t="shared" si="23"/>
        <v/>
      </c>
      <c r="D772" s="77"/>
      <c r="E772" s="77"/>
      <c r="F772" s="78"/>
      <c r="G772" s="78"/>
      <c r="H772" s="78"/>
      <c r="I772" s="78"/>
      <c r="J772" s="79"/>
      <c r="K772" s="79"/>
      <c r="L772" s="76"/>
      <c r="M772" s="55" t="str">
        <f>IF(L772="","",IF(L772=LookUps!E$2,LookUps!G$2,LookUps!G$3))</f>
        <v/>
      </c>
      <c r="N772" s="76"/>
      <c r="O772" s="19">
        <f>'1. Site de fabrication'!$E$7</f>
        <v>0</v>
      </c>
      <c r="P772" s="56">
        <f>'1. Site de fabrication'!$E$9</f>
        <v>0</v>
      </c>
      <c r="Q772" t="str">
        <f>IF(J772="","",VLOOKUP(J772,LookUps!$K$2:$L$32,2,FALSE))</f>
        <v/>
      </c>
    </row>
    <row r="773" spans="1:17" ht="15.75" customHeight="1">
      <c r="A773" s="45"/>
      <c r="B773" s="19" t="str">
        <f t="shared" si="22"/>
        <v/>
      </c>
      <c r="C773" s="19" t="str">
        <f t="shared" si="23"/>
        <v/>
      </c>
      <c r="D773" s="77"/>
      <c r="E773" s="77"/>
      <c r="F773" s="78"/>
      <c r="G773" s="78"/>
      <c r="H773" s="78"/>
      <c r="I773" s="78"/>
      <c r="J773" s="79"/>
      <c r="K773" s="79"/>
      <c r="L773" s="76"/>
      <c r="M773" s="55" t="str">
        <f>IF(L773="","",IF(L773=LookUps!E$2,LookUps!G$2,LookUps!G$3))</f>
        <v/>
      </c>
      <c r="N773" s="76"/>
      <c r="O773" s="19">
        <f>'1. Site de fabrication'!$E$7</f>
        <v>0</v>
      </c>
      <c r="P773" s="56">
        <f>'1. Site de fabrication'!$E$9</f>
        <v>0</v>
      </c>
      <c r="Q773" t="str">
        <f>IF(J773="","",VLOOKUP(J773,LookUps!$K$2:$L$32,2,FALSE))</f>
        <v/>
      </c>
    </row>
    <row r="774" spans="1:17" ht="15.75" customHeight="1">
      <c r="A774" s="45"/>
      <c r="B774" s="19" t="str">
        <f t="shared" si="22"/>
        <v/>
      </c>
      <c r="C774" s="19" t="str">
        <f t="shared" si="23"/>
        <v/>
      </c>
      <c r="D774" s="77"/>
      <c r="E774" s="77"/>
      <c r="F774" s="78"/>
      <c r="G774" s="78"/>
      <c r="H774" s="78"/>
      <c r="I774" s="78"/>
      <c r="J774" s="79"/>
      <c r="K774" s="79"/>
      <c r="L774" s="76"/>
      <c r="M774" s="55" t="str">
        <f>IF(L774="","",IF(L774=LookUps!E$2,LookUps!G$2,LookUps!G$3))</f>
        <v/>
      </c>
      <c r="N774" s="76"/>
      <c r="O774" s="19">
        <f>'1. Site de fabrication'!$E$7</f>
        <v>0</v>
      </c>
      <c r="P774" s="56">
        <f>'1. Site de fabrication'!$E$9</f>
        <v>0</v>
      </c>
      <c r="Q774" t="str">
        <f>IF(J774="","",VLOOKUP(J774,LookUps!$K$2:$L$32,2,FALSE))</f>
        <v/>
      </c>
    </row>
    <row r="775" spans="1:17" ht="15.75" customHeight="1">
      <c r="A775" s="45"/>
      <c r="B775" s="19" t="str">
        <f t="shared" si="22"/>
        <v/>
      </c>
      <c r="C775" s="19" t="str">
        <f t="shared" si="23"/>
        <v/>
      </c>
      <c r="D775" s="77"/>
      <c r="E775" s="77"/>
      <c r="F775" s="78"/>
      <c r="G775" s="78"/>
      <c r="H775" s="78"/>
      <c r="I775" s="78"/>
      <c r="J775" s="79"/>
      <c r="K775" s="79"/>
      <c r="L775" s="76"/>
      <c r="M775" s="55" t="str">
        <f>IF(L775="","",IF(L775=LookUps!E$2,LookUps!G$2,LookUps!G$3))</f>
        <v/>
      </c>
      <c r="N775" s="76"/>
      <c r="O775" s="19">
        <f>'1. Site de fabrication'!$E$7</f>
        <v>0</v>
      </c>
      <c r="P775" s="56">
        <f>'1. Site de fabrication'!$E$9</f>
        <v>0</v>
      </c>
      <c r="Q775" t="str">
        <f>IF(J775="","",VLOOKUP(J775,LookUps!$K$2:$L$32,2,FALSE))</f>
        <v/>
      </c>
    </row>
    <row r="776" spans="1:17" ht="15.75" customHeight="1">
      <c r="A776" s="45"/>
      <c r="B776" s="19" t="str">
        <f t="shared" si="22"/>
        <v/>
      </c>
      <c r="C776" s="19" t="str">
        <f t="shared" si="23"/>
        <v/>
      </c>
      <c r="D776" s="77"/>
      <c r="E776" s="77"/>
      <c r="F776" s="78"/>
      <c r="G776" s="78"/>
      <c r="H776" s="78"/>
      <c r="I776" s="78"/>
      <c r="J776" s="79"/>
      <c r="K776" s="79"/>
      <c r="L776" s="76"/>
      <c r="M776" s="55" t="str">
        <f>IF(L776="","",IF(L776=LookUps!E$2,LookUps!G$2,LookUps!G$3))</f>
        <v/>
      </c>
      <c r="N776" s="76"/>
      <c r="O776" s="19">
        <f>'1. Site de fabrication'!$E$7</f>
        <v>0</v>
      </c>
      <c r="P776" s="56">
        <f>'1. Site de fabrication'!$E$9</f>
        <v>0</v>
      </c>
      <c r="Q776" t="str">
        <f>IF(J776="","",VLOOKUP(J776,LookUps!$K$2:$L$32,2,FALSE))</f>
        <v/>
      </c>
    </row>
    <row r="777" spans="1:17" ht="15.75" customHeight="1">
      <c r="A777" s="45"/>
      <c r="B777" s="19" t="str">
        <f t="shared" si="22"/>
        <v/>
      </c>
      <c r="C777" s="19" t="str">
        <f t="shared" si="23"/>
        <v/>
      </c>
      <c r="D777" s="77"/>
      <c r="E777" s="77"/>
      <c r="F777" s="78"/>
      <c r="G777" s="78"/>
      <c r="H777" s="78"/>
      <c r="I777" s="78"/>
      <c r="J777" s="79"/>
      <c r="K777" s="79"/>
      <c r="L777" s="76"/>
      <c r="M777" s="55" t="str">
        <f>IF(L777="","",IF(L777=LookUps!E$2,LookUps!G$2,LookUps!G$3))</f>
        <v/>
      </c>
      <c r="N777" s="76"/>
      <c r="O777" s="19">
        <f>'1. Site de fabrication'!$E$7</f>
        <v>0</v>
      </c>
      <c r="P777" s="56">
        <f>'1. Site de fabrication'!$E$9</f>
        <v>0</v>
      </c>
      <c r="Q777" t="str">
        <f>IF(J777="","",VLOOKUP(J777,LookUps!$K$2:$L$32,2,FALSE))</f>
        <v/>
      </c>
    </row>
    <row r="778" spans="1:17" ht="15.75" customHeight="1">
      <c r="A778" s="45"/>
      <c r="B778" s="19" t="str">
        <f t="shared" ref="B778:B841" si="24">IF(D778="","",VLOOKUP(D778,Retailer,2,FALSE))</f>
        <v/>
      </c>
      <c r="C778" s="19" t="str">
        <f t="shared" ref="C778:C841" si="25">IF(B778="","",B778&amp;"_market")</f>
        <v/>
      </c>
      <c r="D778" s="77"/>
      <c r="E778" s="77"/>
      <c r="F778" s="78"/>
      <c r="G778" s="78"/>
      <c r="H778" s="78"/>
      <c r="I778" s="78"/>
      <c r="J778" s="79"/>
      <c r="K778" s="79"/>
      <c r="L778" s="76"/>
      <c r="M778" s="55" t="str">
        <f>IF(L778="","",IF(L778=LookUps!E$2,LookUps!G$2,LookUps!G$3))</f>
        <v/>
      </c>
      <c r="N778" s="76"/>
      <c r="O778" s="19">
        <f>'1. Site de fabrication'!$E$7</f>
        <v>0</v>
      </c>
      <c r="P778" s="56">
        <f>'1. Site de fabrication'!$E$9</f>
        <v>0</v>
      </c>
      <c r="Q778" t="str">
        <f>IF(J778="","",VLOOKUP(J778,LookUps!$K$2:$L$32,2,FALSE))</f>
        <v/>
      </c>
    </row>
    <row r="779" spans="1:17" ht="15.75" customHeight="1">
      <c r="A779" s="45"/>
      <c r="B779" s="19" t="str">
        <f t="shared" si="24"/>
        <v/>
      </c>
      <c r="C779" s="19" t="str">
        <f t="shared" si="25"/>
        <v/>
      </c>
      <c r="D779" s="77"/>
      <c r="E779" s="77"/>
      <c r="F779" s="78"/>
      <c r="G779" s="78"/>
      <c r="H779" s="78"/>
      <c r="I779" s="78"/>
      <c r="J779" s="79"/>
      <c r="K779" s="79"/>
      <c r="L779" s="76"/>
      <c r="M779" s="55" t="str">
        <f>IF(L779="","",IF(L779=LookUps!E$2,LookUps!G$2,LookUps!G$3))</f>
        <v/>
      </c>
      <c r="N779" s="76"/>
      <c r="O779" s="19">
        <f>'1. Site de fabrication'!$E$7</f>
        <v>0</v>
      </c>
      <c r="P779" s="56">
        <f>'1. Site de fabrication'!$E$9</f>
        <v>0</v>
      </c>
      <c r="Q779" t="str">
        <f>IF(J779="","",VLOOKUP(J779,LookUps!$K$2:$L$32,2,FALSE))</f>
        <v/>
      </c>
    </row>
    <row r="780" spans="1:17" ht="15.75" customHeight="1">
      <c r="A780" s="45"/>
      <c r="B780" s="19" t="str">
        <f t="shared" si="24"/>
        <v/>
      </c>
      <c r="C780" s="19" t="str">
        <f t="shared" si="25"/>
        <v/>
      </c>
      <c r="D780" s="77"/>
      <c r="E780" s="77"/>
      <c r="F780" s="78"/>
      <c r="G780" s="78"/>
      <c r="H780" s="78"/>
      <c r="I780" s="78"/>
      <c r="J780" s="79"/>
      <c r="K780" s="79"/>
      <c r="L780" s="76"/>
      <c r="M780" s="55" t="str">
        <f>IF(L780="","",IF(L780=LookUps!E$2,LookUps!G$2,LookUps!G$3))</f>
        <v/>
      </c>
      <c r="N780" s="76"/>
      <c r="O780" s="19">
        <f>'1. Site de fabrication'!$E$7</f>
        <v>0</v>
      </c>
      <c r="P780" s="56">
        <f>'1. Site de fabrication'!$E$9</f>
        <v>0</v>
      </c>
      <c r="Q780" t="str">
        <f>IF(J780="","",VLOOKUP(J780,LookUps!$K$2:$L$32,2,FALSE))</f>
        <v/>
      </c>
    </row>
    <row r="781" spans="1:17" ht="15.75" customHeight="1">
      <c r="A781" s="45"/>
      <c r="B781" s="19" t="str">
        <f t="shared" si="24"/>
        <v/>
      </c>
      <c r="C781" s="19" t="str">
        <f t="shared" si="25"/>
        <v/>
      </c>
      <c r="D781" s="77"/>
      <c r="E781" s="77"/>
      <c r="F781" s="78"/>
      <c r="G781" s="78"/>
      <c r="H781" s="78"/>
      <c r="I781" s="78"/>
      <c r="J781" s="79"/>
      <c r="K781" s="79"/>
      <c r="L781" s="76"/>
      <c r="M781" s="55" t="str">
        <f>IF(L781="","",IF(L781=LookUps!E$2,LookUps!G$2,LookUps!G$3))</f>
        <v/>
      </c>
      <c r="N781" s="76"/>
      <c r="O781" s="19">
        <f>'1. Site de fabrication'!$E$7</f>
        <v>0</v>
      </c>
      <c r="P781" s="56">
        <f>'1. Site de fabrication'!$E$9</f>
        <v>0</v>
      </c>
      <c r="Q781" t="str">
        <f>IF(J781="","",VLOOKUP(J781,LookUps!$K$2:$L$32,2,FALSE))</f>
        <v/>
      </c>
    </row>
    <row r="782" spans="1:17" ht="15.75" customHeight="1">
      <c r="A782" s="45"/>
      <c r="B782" s="19" t="str">
        <f t="shared" si="24"/>
        <v/>
      </c>
      <c r="C782" s="19" t="str">
        <f t="shared" si="25"/>
        <v/>
      </c>
      <c r="D782" s="77"/>
      <c r="E782" s="77"/>
      <c r="F782" s="78"/>
      <c r="G782" s="78"/>
      <c r="H782" s="78"/>
      <c r="I782" s="78"/>
      <c r="J782" s="79"/>
      <c r="K782" s="79"/>
      <c r="L782" s="76"/>
      <c r="M782" s="55" t="str">
        <f>IF(L782="","",IF(L782=LookUps!E$2,LookUps!G$2,LookUps!G$3))</f>
        <v/>
      </c>
      <c r="N782" s="76"/>
      <c r="O782" s="19">
        <f>'1. Site de fabrication'!$E$7</f>
        <v>0</v>
      </c>
      <c r="P782" s="56">
        <f>'1. Site de fabrication'!$E$9</f>
        <v>0</v>
      </c>
      <c r="Q782" t="str">
        <f>IF(J782="","",VLOOKUP(J782,LookUps!$K$2:$L$32,2,FALSE))</f>
        <v/>
      </c>
    </row>
    <row r="783" spans="1:17" ht="15.75" customHeight="1">
      <c r="A783" s="45"/>
      <c r="B783" s="19" t="str">
        <f t="shared" si="24"/>
        <v/>
      </c>
      <c r="C783" s="19" t="str">
        <f t="shared" si="25"/>
        <v/>
      </c>
      <c r="D783" s="77"/>
      <c r="E783" s="77"/>
      <c r="F783" s="78"/>
      <c r="G783" s="78"/>
      <c r="H783" s="78"/>
      <c r="I783" s="78"/>
      <c r="J783" s="79"/>
      <c r="K783" s="79"/>
      <c r="L783" s="76"/>
      <c r="M783" s="55" t="str">
        <f>IF(L783="","",IF(L783=LookUps!E$2,LookUps!G$2,LookUps!G$3))</f>
        <v/>
      </c>
      <c r="N783" s="76"/>
      <c r="O783" s="19">
        <f>'1. Site de fabrication'!$E$7</f>
        <v>0</v>
      </c>
      <c r="P783" s="56">
        <f>'1. Site de fabrication'!$E$9</f>
        <v>0</v>
      </c>
      <c r="Q783" t="str">
        <f>IF(J783="","",VLOOKUP(J783,LookUps!$K$2:$L$32,2,FALSE))</f>
        <v/>
      </c>
    </row>
    <row r="784" spans="1:17" ht="15.75" customHeight="1">
      <c r="A784" s="45"/>
      <c r="B784" s="19" t="str">
        <f t="shared" si="24"/>
        <v/>
      </c>
      <c r="C784" s="19" t="str">
        <f t="shared" si="25"/>
        <v/>
      </c>
      <c r="D784" s="77"/>
      <c r="E784" s="77"/>
      <c r="F784" s="78"/>
      <c r="G784" s="78"/>
      <c r="H784" s="78"/>
      <c r="I784" s="78"/>
      <c r="J784" s="79"/>
      <c r="K784" s="79"/>
      <c r="L784" s="76"/>
      <c r="M784" s="55" t="str">
        <f>IF(L784="","",IF(L784=LookUps!E$2,LookUps!G$2,LookUps!G$3))</f>
        <v/>
      </c>
      <c r="N784" s="76"/>
      <c r="O784" s="19">
        <f>'1. Site de fabrication'!$E$7</f>
        <v>0</v>
      </c>
      <c r="P784" s="56">
        <f>'1. Site de fabrication'!$E$9</f>
        <v>0</v>
      </c>
      <c r="Q784" t="str">
        <f>IF(J784="","",VLOOKUP(J784,LookUps!$K$2:$L$32,2,FALSE))</f>
        <v/>
      </c>
    </row>
    <row r="785" spans="1:17" ht="15.75" customHeight="1">
      <c r="A785" s="45"/>
      <c r="B785" s="19" t="str">
        <f t="shared" si="24"/>
        <v/>
      </c>
      <c r="C785" s="19" t="str">
        <f t="shared" si="25"/>
        <v/>
      </c>
      <c r="D785" s="77"/>
      <c r="E785" s="77"/>
      <c r="F785" s="78"/>
      <c r="G785" s="78"/>
      <c r="H785" s="78"/>
      <c r="I785" s="78"/>
      <c r="J785" s="79"/>
      <c r="K785" s="79"/>
      <c r="L785" s="76"/>
      <c r="M785" s="55" t="str">
        <f>IF(L785="","",IF(L785=LookUps!E$2,LookUps!G$2,LookUps!G$3))</f>
        <v/>
      </c>
      <c r="N785" s="76"/>
      <c r="O785" s="19">
        <f>'1. Site de fabrication'!$E$7</f>
        <v>0</v>
      </c>
      <c r="P785" s="56">
        <f>'1. Site de fabrication'!$E$9</f>
        <v>0</v>
      </c>
      <c r="Q785" t="str">
        <f>IF(J785="","",VLOOKUP(J785,LookUps!$K$2:$L$32,2,FALSE))</f>
        <v/>
      </c>
    </row>
    <row r="786" spans="1:17" ht="15.75" customHeight="1">
      <c r="A786" s="45"/>
      <c r="B786" s="19" t="str">
        <f t="shared" si="24"/>
        <v/>
      </c>
      <c r="C786" s="19" t="str">
        <f t="shared" si="25"/>
        <v/>
      </c>
      <c r="D786" s="77"/>
      <c r="E786" s="77"/>
      <c r="F786" s="78"/>
      <c r="G786" s="78"/>
      <c r="H786" s="78"/>
      <c r="I786" s="78"/>
      <c r="J786" s="79"/>
      <c r="K786" s="79"/>
      <c r="L786" s="76"/>
      <c r="M786" s="55" t="str">
        <f>IF(L786="","",IF(L786=LookUps!E$2,LookUps!G$2,LookUps!G$3))</f>
        <v/>
      </c>
      <c r="N786" s="76"/>
      <c r="O786" s="19">
        <f>'1. Site de fabrication'!$E$7</f>
        <v>0</v>
      </c>
      <c r="P786" s="56">
        <f>'1. Site de fabrication'!$E$9</f>
        <v>0</v>
      </c>
      <c r="Q786" t="str">
        <f>IF(J786="","",VLOOKUP(J786,LookUps!$K$2:$L$32,2,FALSE))</f>
        <v/>
      </c>
    </row>
    <row r="787" spans="1:17" ht="15.75" customHeight="1">
      <c r="A787" s="45"/>
      <c r="B787" s="19" t="str">
        <f t="shared" si="24"/>
        <v/>
      </c>
      <c r="C787" s="19" t="str">
        <f t="shared" si="25"/>
        <v/>
      </c>
      <c r="D787" s="77"/>
      <c r="E787" s="77"/>
      <c r="F787" s="78"/>
      <c r="G787" s="78"/>
      <c r="H787" s="78"/>
      <c r="I787" s="78"/>
      <c r="J787" s="79"/>
      <c r="K787" s="79"/>
      <c r="L787" s="76"/>
      <c r="M787" s="55" t="str">
        <f>IF(L787="","",IF(L787=LookUps!E$2,LookUps!G$2,LookUps!G$3))</f>
        <v/>
      </c>
      <c r="N787" s="76"/>
      <c r="O787" s="19">
        <f>'1. Site de fabrication'!$E$7</f>
        <v>0</v>
      </c>
      <c r="P787" s="56">
        <f>'1. Site de fabrication'!$E$9</f>
        <v>0</v>
      </c>
      <c r="Q787" t="str">
        <f>IF(J787="","",VLOOKUP(J787,LookUps!$K$2:$L$32,2,FALSE))</f>
        <v/>
      </c>
    </row>
    <row r="788" spans="1:17" ht="15.75" customHeight="1">
      <c r="A788" s="45"/>
      <c r="B788" s="19" t="str">
        <f t="shared" si="24"/>
        <v/>
      </c>
      <c r="C788" s="19" t="str">
        <f t="shared" si="25"/>
        <v/>
      </c>
      <c r="D788" s="77"/>
      <c r="E788" s="77"/>
      <c r="F788" s="78"/>
      <c r="G788" s="78"/>
      <c r="H788" s="78"/>
      <c r="I788" s="78"/>
      <c r="J788" s="79"/>
      <c r="K788" s="79"/>
      <c r="L788" s="76"/>
      <c r="M788" s="55" t="str">
        <f>IF(L788="","",IF(L788=LookUps!E$2,LookUps!G$2,LookUps!G$3))</f>
        <v/>
      </c>
      <c r="N788" s="76"/>
      <c r="O788" s="19">
        <f>'1. Site de fabrication'!$E$7</f>
        <v>0</v>
      </c>
      <c r="P788" s="56">
        <f>'1. Site de fabrication'!$E$9</f>
        <v>0</v>
      </c>
      <c r="Q788" t="str">
        <f>IF(J788="","",VLOOKUP(J788,LookUps!$K$2:$L$32,2,FALSE))</f>
        <v/>
      </c>
    </row>
    <row r="789" spans="1:17" ht="15.75" customHeight="1">
      <c r="A789" s="45"/>
      <c r="B789" s="19" t="str">
        <f t="shared" si="24"/>
        <v/>
      </c>
      <c r="C789" s="19" t="str">
        <f t="shared" si="25"/>
        <v/>
      </c>
      <c r="D789" s="77"/>
      <c r="E789" s="77"/>
      <c r="F789" s="78"/>
      <c r="G789" s="78"/>
      <c r="H789" s="78"/>
      <c r="I789" s="78"/>
      <c r="J789" s="79"/>
      <c r="K789" s="79"/>
      <c r="L789" s="76"/>
      <c r="M789" s="55" t="str">
        <f>IF(L789="","",IF(L789=LookUps!E$2,LookUps!G$2,LookUps!G$3))</f>
        <v/>
      </c>
      <c r="N789" s="76"/>
      <c r="O789" s="19">
        <f>'1. Site de fabrication'!$E$7</f>
        <v>0</v>
      </c>
      <c r="P789" s="56">
        <f>'1. Site de fabrication'!$E$9</f>
        <v>0</v>
      </c>
      <c r="Q789" t="str">
        <f>IF(J789="","",VLOOKUP(J789,LookUps!$K$2:$L$32,2,FALSE))</f>
        <v/>
      </c>
    </row>
    <row r="790" spans="1:17" ht="15.75" customHeight="1">
      <c r="A790" s="45"/>
      <c r="B790" s="19" t="str">
        <f t="shared" si="24"/>
        <v/>
      </c>
      <c r="C790" s="19" t="str">
        <f t="shared" si="25"/>
        <v/>
      </c>
      <c r="D790" s="77"/>
      <c r="E790" s="77"/>
      <c r="F790" s="78"/>
      <c r="G790" s="78"/>
      <c r="H790" s="78"/>
      <c r="I790" s="78"/>
      <c r="J790" s="79"/>
      <c r="K790" s="79"/>
      <c r="L790" s="76"/>
      <c r="M790" s="55" t="str">
        <f>IF(L790="","",IF(L790=LookUps!E$2,LookUps!G$2,LookUps!G$3))</f>
        <v/>
      </c>
      <c r="N790" s="76"/>
      <c r="O790" s="19">
        <f>'1. Site de fabrication'!$E$7</f>
        <v>0</v>
      </c>
      <c r="P790" s="56">
        <f>'1. Site de fabrication'!$E$9</f>
        <v>0</v>
      </c>
      <c r="Q790" t="str">
        <f>IF(J790="","",VLOOKUP(J790,LookUps!$K$2:$L$32,2,FALSE))</f>
        <v/>
      </c>
    </row>
    <row r="791" spans="1:17" ht="15.75" customHeight="1">
      <c r="A791" s="45"/>
      <c r="B791" s="19" t="str">
        <f t="shared" si="24"/>
        <v/>
      </c>
      <c r="C791" s="19" t="str">
        <f t="shared" si="25"/>
        <v/>
      </c>
      <c r="D791" s="77"/>
      <c r="E791" s="77"/>
      <c r="F791" s="78"/>
      <c r="G791" s="78"/>
      <c r="H791" s="78"/>
      <c r="I791" s="78"/>
      <c r="J791" s="79"/>
      <c r="K791" s="79"/>
      <c r="L791" s="76"/>
      <c r="M791" s="55" t="str">
        <f>IF(L791="","",IF(L791=LookUps!E$2,LookUps!G$2,LookUps!G$3))</f>
        <v/>
      </c>
      <c r="N791" s="76"/>
      <c r="O791" s="19">
        <f>'1. Site de fabrication'!$E$7</f>
        <v>0</v>
      </c>
      <c r="P791" s="56">
        <f>'1. Site de fabrication'!$E$9</f>
        <v>0</v>
      </c>
      <c r="Q791" t="str">
        <f>IF(J791="","",VLOOKUP(J791,LookUps!$K$2:$L$32,2,FALSE))</f>
        <v/>
      </c>
    </row>
    <row r="792" spans="1:17" ht="15.75" customHeight="1">
      <c r="A792" s="45"/>
      <c r="B792" s="19" t="str">
        <f t="shared" si="24"/>
        <v/>
      </c>
      <c r="C792" s="19" t="str">
        <f t="shared" si="25"/>
        <v/>
      </c>
      <c r="D792" s="77"/>
      <c r="E792" s="77"/>
      <c r="F792" s="78"/>
      <c r="G792" s="78"/>
      <c r="H792" s="78"/>
      <c r="I792" s="78"/>
      <c r="J792" s="79"/>
      <c r="K792" s="79"/>
      <c r="L792" s="76"/>
      <c r="M792" s="55" t="str">
        <f>IF(L792="","",IF(L792=LookUps!E$2,LookUps!G$2,LookUps!G$3))</f>
        <v/>
      </c>
      <c r="N792" s="76"/>
      <c r="O792" s="19">
        <f>'1. Site de fabrication'!$E$7</f>
        <v>0</v>
      </c>
      <c r="P792" s="56">
        <f>'1. Site de fabrication'!$E$9</f>
        <v>0</v>
      </c>
      <c r="Q792" t="str">
        <f>IF(J792="","",VLOOKUP(J792,LookUps!$K$2:$L$32,2,FALSE))</f>
        <v/>
      </c>
    </row>
    <row r="793" spans="1:17" ht="15.75" customHeight="1">
      <c r="A793" s="45"/>
      <c r="B793" s="19" t="str">
        <f t="shared" si="24"/>
        <v/>
      </c>
      <c r="C793" s="19" t="str">
        <f t="shared" si="25"/>
        <v/>
      </c>
      <c r="D793" s="77"/>
      <c r="E793" s="77"/>
      <c r="F793" s="78"/>
      <c r="G793" s="78"/>
      <c r="H793" s="78"/>
      <c r="I793" s="78"/>
      <c r="J793" s="79"/>
      <c r="K793" s="79"/>
      <c r="L793" s="76"/>
      <c r="M793" s="55" t="str">
        <f>IF(L793="","",IF(L793=LookUps!E$2,LookUps!G$2,LookUps!G$3))</f>
        <v/>
      </c>
      <c r="N793" s="76"/>
      <c r="O793" s="19">
        <f>'1. Site de fabrication'!$E$7</f>
        <v>0</v>
      </c>
      <c r="P793" s="56">
        <f>'1. Site de fabrication'!$E$9</f>
        <v>0</v>
      </c>
      <c r="Q793" t="str">
        <f>IF(J793="","",VLOOKUP(J793,LookUps!$K$2:$L$32,2,FALSE))</f>
        <v/>
      </c>
    </row>
    <row r="794" spans="1:17" ht="15.75" customHeight="1">
      <c r="A794" s="45"/>
      <c r="B794" s="19" t="str">
        <f t="shared" si="24"/>
        <v/>
      </c>
      <c r="C794" s="19" t="str">
        <f t="shared" si="25"/>
        <v/>
      </c>
      <c r="D794" s="77"/>
      <c r="E794" s="77"/>
      <c r="F794" s="78"/>
      <c r="G794" s="78"/>
      <c r="H794" s="78"/>
      <c r="I794" s="78"/>
      <c r="J794" s="79"/>
      <c r="K794" s="79"/>
      <c r="L794" s="76"/>
      <c r="M794" s="55" t="str">
        <f>IF(L794="","",IF(L794=LookUps!E$2,LookUps!G$2,LookUps!G$3))</f>
        <v/>
      </c>
      <c r="N794" s="76"/>
      <c r="O794" s="19">
        <f>'1. Site de fabrication'!$E$7</f>
        <v>0</v>
      </c>
      <c r="P794" s="56">
        <f>'1. Site de fabrication'!$E$9</f>
        <v>0</v>
      </c>
      <c r="Q794" t="str">
        <f>IF(J794="","",VLOOKUP(J794,LookUps!$K$2:$L$32,2,FALSE))</f>
        <v/>
      </c>
    </row>
    <row r="795" spans="1:17" ht="15.75" customHeight="1">
      <c r="A795" s="45"/>
      <c r="B795" s="19" t="str">
        <f t="shared" si="24"/>
        <v/>
      </c>
      <c r="C795" s="19" t="str">
        <f t="shared" si="25"/>
        <v/>
      </c>
      <c r="D795" s="77"/>
      <c r="E795" s="77"/>
      <c r="F795" s="78"/>
      <c r="G795" s="78"/>
      <c r="H795" s="78"/>
      <c r="I795" s="78"/>
      <c r="J795" s="79"/>
      <c r="K795" s="79"/>
      <c r="L795" s="76"/>
      <c r="M795" s="55" t="str">
        <f>IF(L795="","",IF(L795=LookUps!E$2,LookUps!G$2,LookUps!G$3))</f>
        <v/>
      </c>
      <c r="N795" s="76"/>
      <c r="O795" s="19">
        <f>'1. Site de fabrication'!$E$7</f>
        <v>0</v>
      </c>
      <c r="P795" s="56">
        <f>'1. Site de fabrication'!$E$9</f>
        <v>0</v>
      </c>
      <c r="Q795" t="str">
        <f>IF(J795="","",VLOOKUP(J795,LookUps!$K$2:$L$32,2,FALSE))</f>
        <v/>
      </c>
    </row>
    <row r="796" spans="1:17" ht="15.75" customHeight="1">
      <c r="A796" s="45"/>
      <c r="B796" s="19" t="str">
        <f t="shared" si="24"/>
        <v/>
      </c>
      <c r="C796" s="19" t="str">
        <f t="shared" si="25"/>
        <v/>
      </c>
      <c r="D796" s="77"/>
      <c r="E796" s="77"/>
      <c r="F796" s="78"/>
      <c r="G796" s="78"/>
      <c r="H796" s="78"/>
      <c r="I796" s="78"/>
      <c r="J796" s="79"/>
      <c r="K796" s="79"/>
      <c r="L796" s="76"/>
      <c r="M796" s="55" t="str">
        <f>IF(L796="","",IF(L796=LookUps!E$2,LookUps!G$2,LookUps!G$3))</f>
        <v/>
      </c>
      <c r="N796" s="76"/>
      <c r="O796" s="19">
        <f>'1. Site de fabrication'!$E$7</f>
        <v>0</v>
      </c>
      <c r="P796" s="56">
        <f>'1. Site de fabrication'!$E$9</f>
        <v>0</v>
      </c>
      <c r="Q796" t="str">
        <f>IF(J796="","",VLOOKUP(J796,LookUps!$K$2:$L$32,2,FALSE))</f>
        <v/>
      </c>
    </row>
    <row r="797" spans="1:17" ht="15.75" customHeight="1">
      <c r="A797" s="45"/>
      <c r="B797" s="19" t="str">
        <f t="shared" si="24"/>
        <v/>
      </c>
      <c r="C797" s="19" t="str">
        <f t="shared" si="25"/>
        <v/>
      </c>
      <c r="D797" s="77"/>
      <c r="E797" s="77"/>
      <c r="F797" s="78"/>
      <c r="G797" s="78"/>
      <c r="H797" s="78"/>
      <c r="I797" s="78"/>
      <c r="J797" s="79"/>
      <c r="K797" s="79"/>
      <c r="L797" s="76"/>
      <c r="M797" s="55" t="str">
        <f>IF(L797="","",IF(L797=LookUps!E$2,LookUps!G$2,LookUps!G$3))</f>
        <v/>
      </c>
      <c r="N797" s="76"/>
      <c r="O797" s="19">
        <f>'1. Site de fabrication'!$E$7</f>
        <v>0</v>
      </c>
      <c r="P797" s="56">
        <f>'1. Site de fabrication'!$E$9</f>
        <v>0</v>
      </c>
      <c r="Q797" t="str">
        <f>IF(J797="","",VLOOKUP(J797,LookUps!$K$2:$L$32,2,FALSE))</f>
        <v/>
      </c>
    </row>
    <row r="798" spans="1:17" ht="15.75" customHeight="1">
      <c r="A798" s="45"/>
      <c r="B798" s="19" t="str">
        <f t="shared" si="24"/>
        <v/>
      </c>
      <c r="C798" s="19" t="str">
        <f t="shared" si="25"/>
        <v/>
      </c>
      <c r="D798" s="77"/>
      <c r="E798" s="77"/>
      <c r="F798" s="78"/>
      <c r="G798" s="78"/>
      <c r="H798" s="78"/>
      <c r="I798" s="78"/>
      <c r="J798" s="79"/>
      <c r="K798" s="79"/>
      <c r="L798" s="76"/>
      <c r="M798" s="55" t="str">
        <f>IF(L798="","",IF(L798=LookUps!E$2,LookUps!G$2,LookUps!G$3))</f>
        <v/>
      </c>
      <c r="N798" s="76"/>
      <c r="O798" s="19">
        <f>'1. Site de fabrication'!$E$7</f>
        <v>0</v>
      </c>
      <c r="P798" s="56">
        <f>'1. Site de fabrication'!$E$9</f>
        <v>0</v>
      </c>
      <c r="Q798" t="str">
        <f>IF(J798="","",VLOOKUP(J798,LookUps!$K$2:$L$32,2,FALSE))</f>
        <v/>
      </c>
    </row>
    <row r="799" spans="1:17" ht="15.75" customHeight="1">
      <c r="A799" s="45"/>
      <c r="B799" s="19" t="str">
        <f t="shared" si="24"/>
        <v/>
      </c>
      <c r="C799" s="19" t="str">
        <f t="shared" si="25"/>
        <v/>
      </c>
      <c r="D799" s="77"/>
      <c r="E799" s="77"/>
      <c r="F799" s="78"/>
      <c r="G799" s="78"/>
      <c r="H799" s="78"/>
      <c r="I799" s="78"/>
      <c r="J799" s="79"/>
      <c r="K799" s="79"/>
      <c r="L799" s="76"/>
      <c r="M799" s="55" t="str">
        <f>IF(L799="","",IF(L799=LookUps!E$2,LookUps!G$2,LookUps!G$3))</f>
        <v/>
      </c>
      <c r="N799" s="76"/>
      <c r="O799" s="19">
        <f>'1. Site de fabrication'!$E$7</f>
        <v>0</v>
      </c>
      <c r="P799" s="56">
        <f>'1. Site de fabrication'!$E$9</f>
        <v>0</v>
      </c>
      <c r="Q799" t="str">
        <f>IF(J799="","",VLOOKUP(J799,LookUps!$K$2:$L$32,2,FALSE))</f>
        <v/>
      </c>
    </row>
    <row r="800" spans="1:17" ht="15.75" customHeight="1">
      <c r="A800" s="45"/>
      <c r="B800" s="19" t="str">
        <f t="shared" si="24"/>
        <v/>
      </c>
      <c r="C800" s="19" t="str">
        <f t="shared" si="25"/>
        <v/>
      </c>
      <c r="D800" s="77"/>
      <c r="E800" s="77"/>
      <c r="F800" s="78"/>
      <c r="G800" s="78"/>
      <c r="H800" s="78"/>
      <c r="I800" s="78"/>
      <c r="J800" s="79"/>
      <c r="K800" s="79"/>
      <c r="L800" s="76"/>
      <c r="M800" s="55" t="str">
        <f>IF(L800="","",IF(L800=LookUps!E$2,LookUps!G$2,LookUps!G$3))</f>
        <v/>
      </c>
      <c r="N800" s="76"/>
      <c r="O800" s="19">
        <f>'1. Site de fabrication'!$E$7</f>
        <v>0</v>
      </c>
      <c r="P800" s="56">
        <f>'1. Site de fabrication'!$E$9</f>
        <v>0</v>
      </c>
      <c r="Q800" t="str">
        <f>IF(J800="","",VLOOKUP(J800,LookUps!$K$2:$L$32,2,FALSE))</f>
        <v/>
      </c>
    </row>
    <row r="801" spans="1:17" ht="15.75" customHeight="1">
      <c r="A801" s="45"/>
      <c r="B801" s="19" t="str">
        <f t="shared" si="24"/>
        <v/>
      </c>
      <c r="C801" s="19" t="str">
        <f t="shared" si="25"/>
        <v/>
      </c>
      <c r="D801" s="77"/>
      <c r="E801" s="77"/>
      <c r="F801" s="78"/>
      <c r="G801" s="78"/>
      <c r="H801" s="78"/>
      <c r="I801" s="78"/>
      <c r="J801" s="79"/>
      <c r="K801" s="79"/>
      <c r="L801" s="76"/>
      <c r="M801" s="55" t="str">
        <f>IF(L801="","",IF(L801=LookUps!E$2,LookUps!G$2,LookUps!G$3))</f>
        <v/>
      </c>
      <c r="N801" s="76"/>
      <c r="O801" s="19">
        <f>'1. Site de fabrication'!$E$7</f>
        <v>0</v>
      </c>
      <c r="P801" s="56">
        <f>'1. Site de fabrication'!$E$9</f>
        <v>0</v>
      </c>
      <c r="Q801" t="str">
        <f>IF(J801="","",VLOOKUP(J801,LookUps!$K$2:$L$32,2,FALSE))</f>
        <v/>
      </c>
    </row>
    <row r="802" spans="1:17" ht="15.75" customHeight="1">
      <c r="A802" s="45"/>
      <c r="B802" s="19" t="str">
        <f t="shared" si="24"/>
        <v/>
      </c>
      <c r="C802" s="19" t="str">
        <f t="shared" si="25"/>
        <v/>
      </c>
      <c r="D802" s="77"/>
      <c r="E802" s="77"/>
      <c r="F802" s="78"/>
      <c r="G802" s="78"/>
      <c r="H802" s="78"/>
      <c r="I802" s="78"/>
      <c r="J802" s="79"/>
      <c r="K802" s="79"/>
      <c r="L802" s="76"/>
      <c r="M802" s="55" t="str">
        <f>IF(L802="","",IF(L802=LookUps!E$2,LookUps!G$2,LookUps!G$3))</f>
        <v/>
      </c>
      <c r="N802" s="76"/>
      <c r="O802" s="19">
        <f>'1. Site de fabrication'!$E$7</f>
        <v>0</v>
      </c>
      <c r="P802" s="56">
        <f>'1. Site de fabrication'!$E$9</f>
        <v>0</v>
      </c>
      <c r="Q802" t="str">
        <f>IF(J802="","",VLOOKUP(J802,LookUps!$K$2:$L$32,2,FALSE))</f>
        <v/>
      </c>
    </row>
    <row r="803" spans="1:17" ht="15.75" customHeight="1">
      <c r="A803" s="45"/>
      <c r="B803" s="19" t="str">
        <f t="shared" si="24"/>
        <v/>
      </c>
      <c r="C803" s="19" t="str">
        <f t="shared" si="25"/>
        <v/>
      </c>
      <c r="D803" s="77"/>
      <c r="E803" s="77"/>
      <c r="F803" s="78"/>
      <c r="G803" s="78"/>
      <c r="H803" s="78"/>
      <c r="I803" s="78"/>
      <c r="J803" s="79"/>
      <c r="K803" s="79"/>
      <c r="L803" s="76"/>
      <c r="M803" s="55" t="str">
        <f>IF(L803="","",IF(L803=LookUps!E$2,LookUps!G$2,LookUps!G$3))</f>
        <v/>
      </c>
      <c r="N803" s="76"/>
      <c r="O803" s="19">
        <f>'1. Site de fabrication'!$E$7</f>
        <v>0</v>
      </c>
      <c r="P803" s="56">
        <f>'1. Site de fabrication'!$E$9</f>
        <v>0</v>
      </c>
      <c r="Q803" t="str">
        <f>IF(J803="","",VLOOKUP(J803,LookUps!$K$2:$L$32,2,FALSE))</f>
        <v/>
      </c>
    </row>
    <row r="804" spans="1:17" ht="15.75" customHeight="1">
      <c r="A804" s="45"/>
      <c r="B804" s="19" t="str">
        <f t="shared" si="24"/>
        <v/>
      </c>
      <c r="C804" s="19" t="str">
        <f t="shared" si="25"/>
        <v/>
      </c>
      <c r="D804" s="77"/>
      <c r="E804" s="77"/>
      <c r="F804" s="78"/>
      <c r="G804" s="78"/>
      <c r="H804" s="78"/>
      <c r="I804" s="78"/>
      <c r="J804" s="79"/>
      <c r="K804" s="79"/>
      <c r="L804" s="76"/>
      <c r="M804" s="55" t="str">
        <f>IF(L804="","",IF(L804=LookUps!E$2,LookUps!G$2,LookUps!G$3))</f>
        <v/>
      </c>
      <c r="N804" s="76"/>
      <c r="O804" s="19">
        <f>'1. Site de fabrication'!$E$7</f>
        <v>0</v>
      </c>
      <c r="P804" s="56">
        <f>'1. Site de fabrication'!$E$9</f>
        <v>0</v>
      </c>
      <c r="Q804" t="str">
        <f>IF(J804="","",VLOOKUP(J804,LookUps!$K$2:$L$32,2,FALSE))</f>
        <v/>
      </c>
    </row>
    <row r="805" spans="1:17" ht="15.75" customHeight="1">
      <c r="A805" s="45"/>
      <c r="B805" s="19" t="str">
        <f t="shared" si="24"/>
        <v/>
      </c>
      <c r="C805" s="19" t="str">
        <f t="shared" si="25"/>
        <v/>
      </c>
      <c r="D805" s="77"/>
      <c r="E805" s="77"/>
      <c r="F805" s="78"/>
      <c r="G805" s="78"/>
      <c r="H805" s="78"/>
      <c r="I805" s="78"/>
      <c r="J805" s="79"/>
      <c r="K805" s="79"/>
      <c r="L805" s="76"/>
      <c r="M805" s="55" t="str">
        <f>IF(L805="","",IF(L805=LookUps!E$2,LookUps!G$2,LookUps!G$3))</f>
        <v/>
      </c>
      <c r="N805" s="76"/>
      <c r="O805" s="19">
        <f>'1. Site de fabrication'!$E$7</f>
        <v>0</v>
      </c>
      <c r="P805" s="56">
        <f>'1. Site de fabrication'!$E$9</f>
        <v>0</v>
      </c>
      <c r="Q805" t="str">
        <f>IF(J805="","",VLOOKUP(J805,LookUps!$K$2:$L$32,2,FALSE))</f>
        <v/>
      </c>
    </row>
    <row r="806" spans="1:17" ht="15.75" customHeight="1">
      <c r="A806" s="45"/>
      <c r="B806" s="19" t="str">
        <f t="shared" si="24"/>
        <v/>
      </c>
      <c r="C806" s="19" t="str">
        <f t="shared" si="25"/>
        <v/>
      </c>
      <c r="D806" s="77"/>
      <c r="E806" s="77"/>
      <c r="F806" s="78"/>
      <c r="G806" s="78"/>
      <c r="H806" s="78"/>
      <c r="I806" s="78"/>
      <c r="J806" s="79"/>
      <c r="K806" s="79"/>
      <c r="L806" s="76"/>
      <c r="M806" s="55" t="str">
        <f>IF(L806="","",IF(L806=LookUps!E$2,LookUps!G$2,LookUps!G$3))</f>
        <v/>
      </c>
      <c r="N806" s="76"/>
      <c r="O806" s="19">
        <f>'1. Site de fabrication'!$E$7</f>
        <v>0</v>
      </c>
      <c r="P806" s="56">
        <f>'1. Site de fabrication'!$E$9</f>
        <v>0</v>
      </c>
      <c r="Q806" t="str">
        <f>IF(J806="","",VLOOKUP(J806,LookUps!$K$2:$L$32,2,FALSE))</f>
        <v/>
      </c>
    </row>
    <row r="807" spans="1:17" ht="15.75" customHeight="1">
      <c r="A807" s="45"/>
      <c r="B807" s="19" t="str">
        <f t="shared" si="24"/>
        <v/>
      </c>
      <c r="C807" s="19" t="str">
        <f t="shared" si="25"/>
        <v/>
      </c>
      <c r="D807" s="77"/>
      <c r="E807" s="77"/>
      <c r="F807" s="78"/>
      <c r="G807" s="78"/>
      <c r="H807" s="78"/>
      <c r="I807" s="78"/>
      <c r="J807" s="79"/>
      <c r="K807" s="79"/>
      <c r="L807" s="76"/>
      <c r="M807" s="55" t="str">
        <f>IF(L807="","",IF(L807=LookUps!E$2,LookUps!G$2,LookUps!G$3))</f>
        <v/>
      </c>
      <c r="N807" s="76"/>
      <c r="O807" s="19">
        <f>'1. Site de fabrication'!$E$7</f>
        <v>0</v>
      </c>
      <c r="P807" s="56">
        <f>'1. Site de fabrication'!$E$9</f>
        <v>0</v>
      </c>
      <c r="Q807" t="str">
        <f>IF(J807="","",VLOOKUP(J807,LookUps!$K$2:$L$32,2,FALSE))</f>
        <v/>
      </c>
    </row>
    <row r="808" spans="1:17" ht="15.75" customHeight="1">
      <c r="A808" s="45"/>
      <c r="B808" s="19" t="str">
        <f t="shared" si="24"/>
        <v/>
      </c>
      <c r="C808" s="19" t="str">
        <f t="shared" si="25"/>
        <v/>
      </c>
      <c r="D808" s="77"/>
      <c r="E808" s="77"/>
      <c r="F808" s="78"/>
      <c r="G808" s="78"/>
      <c r="H808" s="78"/>
      <c r="I808" s="78"/>
      <c r="J808" s="79"/>
      <c r="K808" s="79"/>
      <c r="L808" s="76"/>
      <c r="M808" s="55" t="str">
        <f>IF(L808="","",IF(L808=LookUps!E$2,LookUps!G$2,LookUps!G$3))</f>
        <v/>
      </c>
      <c r="N808" s="76"/>
      <c r="O808" s="19">
        <f>'1. Site de fabrication'!$E$7</f>
        <v>0</v>
      </c>
      <c r="P808" s="56">
        <f>'1. Site de fabrication'!$E$9</f>
        <v>0</v>
      </c>
      <c r="Q808" t="str">
        <f>IF(J808="","",VLOOKUP(J808,LookUps!$K$2:$L$32,2,FALSE))</f>
        <v/>
      </c>
    </row>
    <row r="809" spans="1:17" ht="15.75" customHeight="1">
      <c r="A809" s="45"/>
      <c r="B809" s="19" t="str">
        <f t="shared" si="24"/>
        <v/>
      </c>
      <c r="C809" s="19" t="str">
        <f t="shared" si="25"/>
        <v/>
      </c>
      <c r="D809" s="77"/>
      <c r="E809" s="77"/>
      <c r="F809" s="78"/>
      <c r="G809" s="78"/>
      <c r="H809" s="78"/>
      <c r="I809" s="78"/>
      <c r="J809" s="79"/>
      <c r="K809" s="79"/>
      <c r="L809" s="76"/>
      <c r="M809" s="55" t="str">
        <f>IF(L809="","",IF(L809=LookUps!E$2,LookUps!G$2,LookUps!G$3))</f>
        <v/>
      </c>
      <c r="N809" s="76"/>
      <c r="O809" s="19">
        <f>'1. Site de fabrication'!$E$7</f>
        <v>0</v>
      </c>
      <c r="P809" s="56">
        <f>'1. Site de fabrication'!$E$9</f>
        <v>0</v>
      </c>
      <c r="Q809" t="str">
        <f>IF(J809="","",VLOOKUP(J809,LookUps!$K$2:$L$32,2,FALSE))</f>
        <v/>
      </c>
    </row>
    <row r="810" spans="1:17" ht="15.75" customHeight="1">
      <c r="A810" s="45"/>
      <c r="B810" s="19" t="str">
        <f t="shared" si="24"/>
        <v/>
      </c>
      <c r="C810" s="19" t="str">
        <f t="shared" si="25"/>
        <v/>
      </c>
      <c r="D810" s="77"/>
      <c r="E810" s="77"/>
      <c r="F810" s="78"/>
      <c r="G810" s="78"/>
      <c r="H810" s="78"/>
      <c r="I810" s="78"/>
      <c r="J810" s="79"/>
      <c r="K810" s="79"/>
      <c r="L810" s="76"/>
      <c r="M810" s="55" t="str">
        <f>IF(L810="","",IF(L810=LookUps!E$2,LookUps!G$2,LookUps!G$3))</f>
        <v/>
      </c>
      <c r="N810" s="76"/>
      <c r="O810" s="19">
        <f>'1. Site de fabrication'!$E$7</f>
        <v>0</v>
      </c>
      <c r="P810" s="56">
        <f>'1. Site de fabrication'!$E$9</f>
        <v>0</v>
      </c>
      <c r="Q810" t="str">
        <f>IF(J810="","",VLOOKUP(J810,LookUps!$K$2:$L$32,2,FALSE))</f>
        <v/>
      </c>
    </row>
    <row r="811" spans="1:17" ht="15.75" customHeight="1">
      <c r="A811" s="45"/>
      <c r="B811" s="19" t="str">
        <f t="shared" si="24"/>
        <v/>
      </c>
      <c r="C811" s="19" t="str">
        <f t="shared" si="25"/>
        <v/>
      </c>
      <c r="D811" s="77"/>
      <c r="E811" s="77"/>
      <c r="F811" s="78"/>
      <c r="G811" s="78"/>
      <c r="H811" s="78"/>
      <c r="I811" s="78"/>
      <c r="J811" s="79"/>
      <c r="K811" s="79"/>
      <c r="L811" s="76"/>
      <c r="M811" s="55" t="str">
        <f>IF(L811="","",IF(L811=LookUps!E$2,LookUps!G$2,LookUps!G$3))</f>
        <v/>
      </c>
      <c r="N811" s="76"/>
      <c r="O811" s="19">
        <f>'1. Site de fabrication'!$E$7</f>
        <v>0</v>
      </c>
      <c r="P811" s="56">
        <f>'1. Site de fabrication'!$E$9</f>
        <v>0</v>
      </c>
      <c r="Q811" t="str">
        <f>IF(J811="","",VLOOKUP(J811,LookUps!$K$2:$L$32,2,FALSE))</f>
        <v/>
      </c>
    </row>
    <row r="812" spans="1:17" ht="15.75" customHeight="1">
      <c r="A812" s="45"/>
      <c r="B812" s="19" t="str">
        <f t="shared" si="24"/>
        <v/>
      </c>
      <c r="C812" s="19" t="str">
        <f t="shared" si="25"/>
        <v/>
      </c>
      <c r="D812" s="77"/>
      <c r="E812" s="77"/>
      <c r="F812" s="78"/>
      <c r="G812" s="78"/>
      <c r="H812" s="78"/>
      <c r="I812" s="78"/>
      <c r="J812" s="79"/>
      <c r="K812" s="79"/>
      <c r="L812" s="76"/>
      <c r="M812" s="55" t="str">
        <f>IF(L812="","",IF(L812=LookUps!E$2,LookUps!G$2,LookUps!G$3))</f>
        <v/>
      </c>
      <c r="N812" s="76"/>
      <c r="O812" s="19">
        <f>'1. Site de fabrication'!$E$7</f>
        <v>0</v>
      </c>
      <c r="P812" s="56">
        <f>'1. Site de fabrication'!$E$9</f>
        <v>0</v>
      </c>
      <c r="Q812" t="str">
        <f>IF(J812="","",VLOOKUP(J812,LookUps!$K$2:$L$32,2,FALSE))</f>
        <v/>
      </c>
    </row>
    <row r="813" spans="1:17" ht="15.75" customHeight="1">
      <c r="A813" s="45"/>
      <c r="B813" s="19" t="str">
        <f t="shared" si="24"/>
        <v/>
      </c>
      <c r="C813" s="19" t="str">
        <f t="shared" si="25"/>
        <v/>
      </c>
      <c r="D813" s="77"/>
      <c r="E813" s="77"/>
      <c r="F813" s="78"/>
      <c r="G813" s="78"/>
      <c r="H813" s="78"/>
      <c r="I813" s="78"/>
      <c r="J813" s="79"/>
      <c r="K813" s="79"/>
      <c r="L813" s="76"/>
      <c r="M813" s="55" t="str">
        <f>IF(L813="","",IF(L813=LookUps!E$2,LookUps!G$2,LookUps!G$3))</f>
        <v/>
      </c>
      <c r="N813" s="76"/>
      <c r="O813" s="19">
        <f>'1. Site de fabrication'!$E$7</f>
        <v>0</v>
      </c>
      <c r="P813" s="56">
        <f>'1. Site de fabrication'!$E$9</f>
        <v>0</v>
      </c>
      <c r="Q813" t="str">
        <f>IF(J813="","",VLOOKUP(J813,LookUps!$K$2:$L$32,2,FALSE))</f>
        <v/>
      </c>
    </row>
    <row r="814" spans="1:17" ht="15.75" customHeight="1">
      <c r="A814" s="45"/>
      <c r="B814" s="19" t="str">
        <f t="shared" si="24"/>
        <v/>
      </c>
      <c r="C814" s="19" t="str">
        <f t="shared" si="25"/>
        <v/>
      </c>
      <c r="D814" s="77"/>
      <c r="E814" s="77"/>
      <c r="F814" s="78"/>
      <c r="G814" s="78"/>
      <c r="H814" s="78"/>
      <c r="I814" s="78"/>
      <c r="J814" s="79"/>
      <c r="K814" s="79"/>
      <c r="L814" s="76"/>
      <c r="M814" s="55" t="str">
        <f>IF(L814="","",IF(L814=LookUps!E$2,LookUps!G$2,LookUps!G$3))</f>
        <v/>
      </c>
      <c r="N814" s="76"/>
      <c r="O814" s="19">
        <f>'1. Site de fabrication'!$E$7</f>
        <v>0</v>
      </c>
      <c r="P814" s="56">
        <f>'1. Site de fabrication'!$E$9</f>
        <v>0</v>
      </c>
      <c r="Q814" t="str">
        <f>IF(J814="","",VLOOKUP(J814,LookUps!$K$2:$L$32,2,FALSE))</f>
        <v/>
      </c>
    </row>
    <row r="815" spans="1:17" ht="15.75" customHeight="1">
      <c r="A815" s="45"/>
      <c r="B815" s="19" t="str">
        <f t="shared" si="24"/>
        <v/>
      </c>
      <c r="C815" s="19" t="str">
        <f t="shared" si="25"/>
        <v/>
      </c>
      <c r="D815" s="77"/>
      <c r="E815" s="77"/>
      <c r="F815" s="78"/>
      <c r="G815" s="78"/>
      <c r="H815" s="78"/>
      <c r="I815" s="78"/>
      <c r="J815" s="79"/>
      <c r="K815" s="79"/>
      <c r="L815" s="76"/>
      <c r="M815" s="55" t="str">
        <f>IF(L815="","",IF(L815=LookUps!E$2,LookUps!G$2,LookUps!G$3))</f>
        <v/>
      </c>
      <c r="N815" s="76"/>
      <c r="O815" s="19">
        <f>'1. Site de fabrication'!$E$7</f>
        <v>0</v>
      </c>
      <c r="P815" s="56">
        <f>'1. Site de fabrication'!$E$9</f>
        <v>0</v>
      </c>
      <c r="Q815" t="str">
        <f>IF(J815="","",VLOOKUP(J815,LookUps!$K$2:$L$32,2,FALSE))</f>
        <v/>
      </c>
    </row>
    <row r="816" spans="1:17" ht="15.75" customHeight="1">
      <c r="A816" s="45"/>
      <c r="B816" s="19" t="str">
        <f t="shared" si="24"/>
        <v/>
      </c>
      <c r="C816" s="19" t="str">
        <f t="shared" si="25"/>
        <v/>
      </c>
      <c r="D816" s="77"/>
      <c r="E816" s="77"/>
      <c r="F816" s="78"/>
      <c r="G816" s="78"/>
      <c r="H816" s="78"/>
      <c r="I816" s="78"/>
      <c r="J816" s="79"/>
      <c r="K816" s="79"/>
      <c r="L816" s="76"/>
      <c r="M816" s="55" t="str">
        <f>IF(L816="","",IF(L816=LookUps!E$2,LookUps!G$2,LookUps!G$3))</f>
        <v/>
      </c>
      <c r="N816" s="76"/>
      <c r="O816" s="19">
        <f>'1. Site de fabrication'!$E$7</f>
        <v>0</v>
      </c>
      <c r="P816" s="56">
        <f>'1. Site de fabrication'!$E$9</f>
        <v>0</v>
      </c>
      <c r="Q816" t="str">
        <f>IF(J816="","",VLOOKUP(J816,LookUps!$K$2:$L$32,2,FALSE))</f>
        <v/>
      </c>
    </row>
    <row r="817" spans="1:17" ht="15.75" customHeight="1">
      <c r="A817" s="45"/>
      <c r="B817" s="19" t="str">
        <f t="shared" si="24"/>
        <v/>
      </c>
      <c r="C817" s="19" t="str">
        <f t="shared" si="25"/>
        <v/>
      </c>
      <c r="D817" s="77"/>
      <c r="E817" s="77"/>
      <c r="F817" s="78"/>
      <c r="G817" s="78"/>
      <c r="H817" s="78"/>
      <c r="I817" s="78"/>
      <c r="J817" s="79"/>
      <c r="K817" s="79"/>
      <c r="L817" s="76"/>
      <c r="M817" s="55" t="str">
        <f>IF(L817="","",IF(L817=LookUps!E$2,LookUps!G$2,LookUps!G$3))</f>
        <v/>
      </c>
      <c r="N817" s="76"/>
      <c r="O817" s="19">
        <f>'1. Site de fabrication'!$E$7</f>
        <v>0</v>
      </c>
      <c r="P817" s="56">
        <f>'1. Site de fabrication'!$E$9</f>
        <v>0</v>
      </c>
      <c r="Q817" t="str">
        <f>IF(J817="","",VLOOKUP(J817,LookUps!$K$2:$L$32,2,FALSE))</f>
        <v/>
      </c>
    </row>
    <row r="818" spans="1:17" ht="15.75" customHeight="1">
      <c r="A818" s="45"/>
      <c r="B818" s="19" t="str">
        <f t="shared" si="24"/>
        <v/>
      </c>
      <c r="C818" s="19" t="str">
        <f t="shared" si="25"/>
        <v/>
      </c>
      <c r="D818" s="77"/>
      <c r="E818" s="77"/>
      <c r="F818" s="78"/>
      <c r="G818" s="78"/>
      <c r="H818" s="78"/>
      <c r="I818" s="78"/>
      <c r="J818" s="79"/>
      <c r="K818" s="79"/>
      <c r="L818" s="76"/>
      <c r="M818" s="55" t="str">
        <f>IF(L818="","",IF(L818=LookUps!E$2,LookUps!G$2,LookUps!G$3))</f>
        <v/>
      </c>
      <c r="N818" s="76"/>
      <c r="O818" s="19">
        <f>'1. Site de fabrication'!$E$7</f>
        <v>0</v>
      </c>
      <c r="P818" s="56">
        <f>'1. Site de fabrication'!$E$9</f>
        <v>0</v>
      </c>
      <c r="Q818" t="str">
        <f>IF(J818="","",VLOOKUP(J818,LookUps!$K$2:$L$32,2,FALSE))</f>
        <v/>
      </c>
    </row>
    <row r="819" spans="1:17" ht="15.75" customHeight="1">
      <c r="A819" s="45"/>
      <c r="B819" s="19" t="str">
        <f t="shared" si="24"/>
        <v/>
      </c>
      <c r="C819" s="19" t="str">
        <f t="shared" si="25"/>
        <v/>
      </c>
      <c r="D819" s="77"/>
      <c r="E819" s="77"/>
      <c r="F819" s="78"/>
      <c r="G819" s="78"/>
      <c r="H819" s="78"/>
      <c r="I819" s="78"/>
      <c r="J819" s="79"/>
      <c r="K819" s="79"/>
      <c r="L819" s="76"/>
      <c r="M819" s="55" t="str">
        <f>IF(L819="","",IF(L819=LookUps!E$2,LookUps!G$2,LookUps!G$3))</f>
        <v/>
      </c>
      <c r="N819" s="76"/>
      <c r="O819" s="19">
        <f>'1. Site de fabrication'!$E$7</f>
        <v>0</v>
      </c>
      <c r="P819" s="56">
        <f>'1. Site de fabrication'!$E$9</f>
        <v>0</v>
      </c>
      <c r="Q819" t="str">
        <f>IF(J819="","",VLOOKUP(J819,LookUps!$K$2:$L$32,2,FALSE))</f>
        <v/>
      </c>
    </row>
    <row r="820" spans="1:17" ht="15.75" customHeight="1">
      <c r="A820" s="45"/>
      <c r="B820" s="19" t="str">
        <f t="shared" si="24"/>
        <v/>
      </c>
      <c r="C820" s="19" t="str">
        <f t="shared" si="25"/>
        <v/>
      </c>
      <c r="D820" s="77"/>
      <c r="E820" s="77"/>
      <c r="F820" s="78"/>
      <c r="G820" s="78"/>
      <c r="H820" s="78"/>
      <c r="I820" s="78"/>
      <c r="J820" s="79"/>
      <c r="K820" s="79"/>
      <c r="L820" s="76"/>
      <c r="M820" s="55" t="str">
        <f>IF(L820="","",IF(L820=LookUps!E$2,LookUps!G$2,LookUps!G$3))</f>
        <v/>
      </c>
      <c r="N820" s="76"/>
      <c r="O820" s="19">
        <f>'1. Site de fabrication'!$E$7</f>
        <v>0</v>
      </c>
      <c r="P820" s="56">
        <f>'1. Site de fabrication'!$E$9</f>
        <v>0</v>
      </c>
      <c r="Q820" t="str">
        <f>IF(J820="","",VLOOKUP(J820,LookUps!$K$2:$L$32,2,FALSE))</f>
        <v/>
      </c>
    </row>
    <row r="821" spans="1:17" ht="15.75" customHeight="1">
      <c r="A821" s="45"/>
      <c r="B821" s="19" t="str">
        <f t="shared" si="24"/>
        <v/>
      </c>
      <c r="C821" s="19" t="str">
        <f t="shared" si="25"/>
        <v/>
      </c>
      <c r="D821" s="77"/>
      <c r="E821" s="77"/>
      <c r="F821" s="78"/>
      <c r="G821" s="78"/>
      <c r="H821" s="78"/>
      <c r="I821" s="78"/>
      <c r="J821" s="79"/>
      <c r="K821" s="79"/>
      <c r="L821" s="76"/>
      <c r="M821" s="55" t="str">
        <f>IF(L821="","",IF(L821=LookUps!E$2,LookUps!G$2,LookUps!G$3))</f>
        <v/>
      </c>
      <c r="N821" s="76"/>
      <c r="O821" s="19">
        <f>'1. Site de fabrication'!$E$7</f>
        <v>0</v>
      </c>
      <c r="P821" s="56">
        <f>'1. Site de fabrication'!$E$9</f>
        <v>0</v>
      </c>
      <c r="Q821" t="str">
        <f>IF(J821="","",VLOOKUP(J821,LookUps!$K$2:$L$32,2,FALSE))</f>
        <v/>
      </c>
    </row>
    <row r="822" spans="1:17" ht="15.75" customHeight="1">
      <c r="A822" s="45"/>
      <c r="B822" s="19" t="str">
        <f t="shared" si="24"/>
        <v/>
      </c>
      <c r="C822" s="19" t="str">
        <f t="shared" si="25"/>
        <v/>
      </c>
      <c r="D822" s="77"/>
      <c r="E822" s="77"/>
      <c r="F822" s="78"/>
      <c r="G822" s="78"/>
      <c r="H822" s="78"/>
      <c r="I822" s="78"/>
      <c r="J822" s="79"/>
      <c r="K822" s="79"/>
      <c r="L822" s="76"/>
      <c r="M822" s="55" t="str">
        <f>IF(L822="","",IF(L822=LookUps!E$2,LookUps!G$2,LookUps!G$3))</f>
        <v/>
      </c>
      <c r="N822" s="76"/>
      <c r="O822" s="19">
        <f>'1. Site de fabrication'!$E$7</f>
        <v>0</v>
      </c>
      <c r="P822" s="56">
        <f>'1. Site de fabrication'!$E$9</f>
        <v>0</v>
      </c>
      <c r="Q822" t="str">
        <f>IF(J822="","",VLOOKUP(J822,LookUps!$K$2:$L$32,2,FALSE))</f>
        <v/>
      </c>
    </row>
    <row r="823" spans="1:17" ht="15.75" customHeight="1">
      <c r="A823" s="45"/>
      <c r="B823" s="19" t="str">
        <f t="shared" si="24"/>
        <v/>
      </c>
      <c r="C823" s="19" t="str">
        <f t="shared" si="25"/>
        <v/>
      </c>
      <c r="D823" s="77"/>
      <c r="E823" s="77"/>
      <c r="F823" s="78"/>
      <c r="G823" s="78"/>
      <c r="H823" s="78"/>
      <c r="I823" s="78"/>
      <c r="J823" s="79"/>
      <c r="K823" s="79"/>
      <c r="L823" s="76"/>
      <c r="M823" s="55" t="str">
        <f>IF(L823="","",IF(L823=LookUps!E$2,LookUps!G$2,LookUps!G$3))</f>
        <v/>
      </c>
      <c r="N823" s="76"/>
      <c r="O823" s="19">
        <f>'1. Site de fabrication'!$E$7</f>
        <v>0</v>
      </c>
      <c r="P823" s="56">
        <f>'1. Site de fabrication'!$E$9</f>
        <v>0</v>
      </c>
      <c r="Q823" t="str">
        <f>IF(J823="","",VLOOKUP(J823,LookUps!$K$2:$L$32,2,FALSE))</f>
        <v/>
      </c>
    </row>
    <row r="824" spans="1:17" ht="15.75" customHeight="1">
      <c r="A824" s="45"/>
      <c r="B824" s="19" t="str">
        <f t="shared" si="24"/>
        <v/>
      </c>
      <c r="C824" s="19" t="str">
        <f t="shared" si="25"/>
        <v/>
      </c>
      <c r="D824" s="77"/>
      <c r="E824" s="77"/>
      <c r="F824" s="78"/>
      <c r="G824" s="78"/>
      <c r="H824" s="78"/>
      <c r="I824" s="78"/>
      <c r="J824" s="79"/>
      <c r="K824" s="79"/>
      <c r="L824" s="76"/>
      <c r="M824" s="55" t="str">
        <f>IF(L824="","",IF(L824=LookUps!E$2,LookUps!G$2,LookUps!G$3))</f>
        <v/>
      </c>
      <c r="N824" s="76"/>
      <c r="O824" s="19">
        <f>'1. Site de fabrication'!$E$7</f>
        <v>0</v>
      </c>
      <c r="P824" s="56">
        <f>'1. Site de fabrication'!$E$9</f>
        <v>0</v>
      </c>
      <c r="Q824" t="str">
        <f>IF(J824="","",VLOOKUP(J824,LookUps!$K$2:$L$32,2,FALSE))</f>
        <v/>
      </c>
    </row>
    <row r="825" spans="1:17" ht="15.75" customHeight="1">
      <c r="A825" s="45"/>
      <c r="B825" s="19" t="str">
        <f t="shared" si="24"/>
        <v/>
      </c>
      <c r="C825" s="19" t="str">
        <f t="shared" si="25"/>
        <v/>
      </c>
      <c r="D825" s="77"/>
      <c r="E825" s="77"/>
      <c r="F825" s="78"/>
      <c r="G825" s="78"/>
      <c r="H825" s="78"/>
      <c r="I825" s="78"/>
      <c r="J825" s="79"/>
      <c r="K825" s="79"/>
      <c r="L825" s="76"/>
      <c r="M825" s="55" t="str">
        <f>IF(L825="","",IF(L825=LookUps!E$2,LookUps!G$2,LookUps!G$3))</f>
        <v/>
      </c>
      <c r="N825" s="76"/>
      <c r="O825" s="19">
        <f>'1. Site de fabrication'!$E$7</f>
        <v>0</v>
      </c>
      <c r="P825" s="56">
        <f>'1. Site de fabrication'!$E$9</f>
        <v>0</v>
      </c>
      <c r="Q825" t="str">
        <f>IF(J825="","",VLOOKUP(J825,LookUps!$K$2:$L$32,2,FALSE))</f>
        <v/>
      </c>
    </row>
    <row r="826" spans="1:17" ht="15.75" customHeight="1">
      <c r="A826" s="45"/>
      <c r="B826" s="19" t="str">
        <f t="shared" si="24"/>
        <v/>
      </c>
      <c r="C826" s="19" t="str">
        <f t="shared" si="25"/>
        <v/>
      </c>
      <c r="D826" s="77"/>
      <c r="E826" s="77"/>
      <c r="F826" s="78"/>
      <c r="G826" s="78"/>
      <c r="H826" s="78"/>
      <c r="I826" s="78"/>
      <c r="J826" s="79"/>
      <c r="K826" s="79"/>
      <c r="L826" s="76"/>
      <c r="M826" s="55" t="str">
        <f>IF(L826="","",IF(L826=LookUps!E$2,LookUps!G$2,LookUps!G$3))</f>
        <v/>
      </c>
      <c r="N826" s="76"/>
      <c r="O826" s="19">
        <f>'1. Site de fabrication'!$E$7</f>
        <v>0</v>
      </c>
      <c r="P826" s="56">
        <f>'1. Site de fabrication'!$E$9</f>
        <v>0</v>
      </c>
      <c r="Q826" t="str">
        <f>IF(J826="","",VLOOKUP(J826,LookUps!$K$2:$L$32,2,FALSE))</f>
        <v/>
      </c>
    </row>
    <row r="827" spans="1:17" ht="15.75" customHeight="1">
      <c r="A827" s="45"/>
      <c r="B827" s="19" t="str">
        <f t="shared" si="24"/>
        <v/>
      </c>
      <c r="C827" s="19" t="str">
        <f t="shared" si="25"/>
        <v/>
      </c>
      <c r="D827" s="77"/>
      <c r="E827" s="77"/>
      <c r="F827" s="78"/>
      <c r="G827" s="78"/>
      <c r="H827" s="78"/>
      <c r="I827" s="78"/>
      <c r="J827" s="79"/>
      <c r="K827" s="79"/>
      <c r="L827" s="76"/>
      <c r="M827" s="55" t="str">
        <f>IF(L827="","",IF(L827=LookUps!E$2,LookUps!G$2,LookUps!G$3))</f>
        <v/>
      </c>
      <c r="N827" s="76"/>
      <c r="O827" s="19">
        <f>'1. Site de fabrication'!$E$7</f>
        <v>0</v>
      </c>
      <c r="P827" s="56">
        <f>'1. Site de fabrication'!$E$9</f>
        <v>0</v>
      </c>
      <c r="Q827" t="str">
        <f>IF(J827="","",VLOOKUP(J827,LookUps!$K$2:$L$32,2,FALSE))</f>
        <v/>
      </c>
    </row>
    <row r="828" spans="1:17" ht="15.75" customHeight="1">
      <c r="A828" s="45"/>
      <c r="B828" s="19" t="str">
        <f t="shared" si="24"/>
        <v/>
      </c>
      <c r="C828" s="19" t="str">
        <f t="shared" si="25"/>
        <v/>
      </c>
      <c r="D828" s="77"/>
      <c r="E828" s="77"/>
      <c r="F828" s="78"/>
      <c r="G828" s="78"/>
      <c r="H828" s="78"/>
      <c r="I828" s="78"/>
      <c r="J828" s="79"/>
      <c r="K828" s="79"/>
      <c r="L828" s="76"/>
      <c r="M828" s="55" t="str">
        <f>IF(L828="","",IF(L828=LookUps!E$2,LookUps!G$2,LookUps!G$3))</f>
        <v/>
      </c>
      <c r="N828" s="76"/>
      <c r="O828" s="19">
        <f>'1. Site de fabrication'!$E$7</f>
        <v>0</v>
      </c>
      <c r="P828" s="56">
        <f>'1. Site de fabrication'!$E$9</f>
        <v>0</v>
      </c>
      <c r="Q828" t="str">
        <f>IF(J828="","",VLOOKUP(J828,LookUps!$K$2:$L$32,2,FALSE))</f>
        <v/>
      </c>
    </row>
    <row r="829" spans="1:17" ht="15.75" customHeight="1">
      <c r="A829" s="45"/>
      <c r="B829" s="19" t="str">
        <f t="shared" si="24"/>
        <v/>
      </c>
      <c r="C829" s="19" t="str">
        <f t="shared" si="25"/>
        <v/>
      </c>
      <c r="D829" s="77"/>
      <c r="E829" s="77"/>
      <c r="F829" s="78"/>
      <c r="G829" s="78"/>
      <c r="H829" s="78"/>
      <c r="I829" s="78"/>
      <c r="J829" s="79"/>
      <c r="K829" s="79"/>
      <c r="L829" s="76"/>
      <c r="M829" s="55" t="str">
        <f>IF(L829="","",IF(L829=LookUps!E$2,LookUps!G$2,LookUps!G$3))</f>
        <v/>
      </c>
      <c r="N829" s="76"/>
      <c r="O829" s="19">
        <f>'1. Site de fabrication'!$E$7</f>
        <v>0</v>
      </c>
      <c r="P829" s="56">
        <f>'1. Site de fabrication'!$E$9</f>
        <v>0</v>
      </c>
      <c r="Q829" t="str">
        <f>IF(J829="","",VLOOKUP(J829,LookUps!$K$2:$L$32,2,FALSE))</f>
        <v/>
      </c>
    </row>
    <row r="830" spans="1:17" ht="15.75" customHeight="1">
      <c r="A830" s="45"/>
      <c r="B830" s="19" t="str">
        <f t="shared" si="24"/>
        <v/>
      </c>
      <c r="C830" s="19" t="str">
        <f t="shared" si="25"/>
        <v/>
      </c>
      <c r="D830" s="77"/>
      <c r="E830" s="77"/>
      <c r="F830" s="78"/>
      <c r="G830" s="78"/>
      <c r="H830" s="78"/>
      <c r="I830" s="78"/>
      <c r="J830" s="79"/>
      <c r="K830" s="79"/>
      <c r="L830" s="76"/>
      <c r="M830" s="55" t="str">
        <f>IF(L830="","",IF(L830=LookUps!E$2,LookUps!G$2,LookUps!G$3))</f>
        <v/>
      </c>
      <c r="N830" s="76"/>
      <c r="O830" s="19">
        <f>'1. Site de fabrication'!$E$7</f>
        <v>0</v>
      </c>
      <c r="P830" s="56">
        <f>'1. Site de fabrication'!$E$9</f>
        <v>0</v>
      </c>
      <c r="Q830" t="str">
        <f>IF(J830="","",VLOOKUP(J830,LookUps!$K$2:$L$32,2,FALSE))</f>
        <v/>
      </c>
    </row>
    <row r="831" spans="1:17" ht="15.75" customHeight="1">
      <c r="A831" s="45"/>
      <c r="B831" s="19" t="str">
        <f t="shared" si="24"/>
        <v/>
      </c>
      <c r="C831" s="19" t="str">
        <f t="shared" si="25"/>
        <v/>
      </c>
      <c r="D831" s="77"/>
      <c r="E831" s="77"/>
      <c r="F831" s="78"/>
      <c r="G831" s="78"/>
      <c r="H831" s="78"/>
      <c r="I831" s="78"/>
      <c r="J831" s="79"/>
      <c r="K831" s="79"/>
      <c r="L831" s="76"/>
      <c r="M831" s="55" t="str">
        <f>IF(L831="","",IF(L831=LookUps!E$2,LookUps!G$2,LookUps!G$3))</f>
        <v/>
      </c>
      <c r="N831" s="76"/>
      <c r="O831" s="19">
        <f>'1. Site de fabrication'!$E$7</f>
        <v>0</v>
      </c>
      <c r="P831" s="56">
        <f>'1. Site de fabrication'!$E$9</f>
        <v>0</v>
      </c>
      <c r="Q831" t="str">
        <f>IF(J831="","",VLOOKUP(J831,LookUps!$K$2:$L$32,2,FALSE))</f>
        <v/>
      </c>
    </row>
    <row r="832" spans="1:17" ht="15.75" customHeight="1">
      <c r="A832" s="45"/>
      <c r="B832" s="19" t="str">
        <f t="shared" si="24"/>
        <v/>
      </c>
      <c r="C832" s="19" t="str">
        <f t="shared" si="25"/>
        <v/>
      </c>
      <c r="D832" s="77"/>
      <c r="E832" s="77"/>
      <c r="F832" s="78"/>
      <c r="G832" s="78"/>
      <c r="H832" s="78"/>
      <c r="I832" s="78"/>
      <c r="J832" s="79"/>
      <c r="K832" s="79"/>
      <c r="L832" s="76"/>
      <c r="M832" s="55" t="str">
        <f>IF(L832="","",IF(L832=LookUps!E$2,LookUps!G$2,LookUps!G$3))</f>
        <v/>
      </c>
      <c r="N832" s="76"/>
      <c r="O832" s="19">
        <f>'1. Site de fabrication'!$E$7</f>
        <v>0</v>
      </c>
      <c r="P832" s="56">
        <f>'1. Site de fabrication'!$E$9</f>
        <v>0</v>
      </c>
      <c r="Q832" t="str">
        <f>IF(J832="","",VLOOKUP(J832,LookUps!$K$2:$L$32,2,FALSE))</f>
        <v/>
      </c>
    </row>
    <row r="833" spans="1:17" ht="15.75" customHeight="1">
      <c r="A833" s="45"/>
      <c r="B833" s="19" t="str">
        <f t="shared" si="24"/>
        <v/>
      </c>
      <c r="C833" s="19" t="str">
        <f t="shared" si="25"/>
        <v/>
      </c>
      <c r="D833" s="77"/>
      <c r="E833" s="77"/>
      <c r="F833" s="78"/>
      <c r="G833" s="78"/>
      <c r="H833" s="78"/>
      <c r="I833" s="78"/>
      <c r="J833" s="79"/>
      <c r="K833" s="79"/>
      <c r="L833" s="76"/>
      <c r="M833" s="55" t="str">
        <f>IF(L833="","",IF(L833=LookUps!E$2,LookUps!G$2,LookUps!G$3))</f>
        <v/>
      </c>
      <c r="N833" s="76"/>
      <c r="O833" s="19">
        <f>'1. Site de fabrication'!$E$7</f>
        <v>0</v>
      </c>
      <c r="P833" s="56">
        <f>'1. Site de fabrication'!$E$9</f>
        <v>0</v>
      </c>
      <c r="Q833" t="str">
        <f>IF(J833="","",VLOOKUP(J833,LookUps!$K$2:$L$32,2,FALSE))</f>
        <v/>
      </c>
    </row>
    <row r="834" spans="1:17" ht="15.75" customHeight="1">
      <c r="A834" s="45"/>
      <c r="B834" s="19" t="str">
        <f t="shared" si="24"/>
        <v/>
      </c>
      <c r="C834" s="19" t="str">
        <f t="shared" si="25"/>
        <v/>
      </c>
      <c r="D834" s="77"/>
      <c r="E834" s="77"/>
      <c r="F834" s="78"/>
      <c r="G834" s="78"/>
      <c r="H834" s="78"/>
      <c r="I834" s="78"/>
      <c r="J834" s="79"/>
      <c r="K834" s="79"/>
      <c r="L834" s="76"/>
      <c r="M834" s="55" t="str">
        <f>IF(L834="","",IF(L834=LookUps!E$2,LookUps!G$2,LookUps!G$3))</f>
        <v/>
      </c>
      <c r="N834" s="76"/>
      <c r="O834" s="19">
        <f>'1. Site de fabrication'!$E$7</f>
        <v>0</v>
      </c>
      <c r="P834" s="56">
        <f>'1. Site de fabrication'!$E$9</f>
        <v>0</v>
      </c>
      <c r="Q834" t="str">
        <f>IF(J834="","",VLOOKUP(J834,LookUps!$K$2:$L$32,2,FALSE))</f>
        <v/>
      </c>
    </row>
    <row r="835" spans="1:17" ht="15.75" customHeight="1">
      <c r="A835" s="45"/>
      <c r="B835" s="19" t="str">
        <f t="shared" si="24"/>
        <v/>
      </c>
      <c r="C835" s="19" t="str">
        <f t="shared" si="25"/>
        <v/>
      </c>
      <c r="D835" s="77"/>
      <c r="E835" s="77"/>
      <c r="F835" s="78"/>
      <c r="G835" s="78"/>
      <c r="H835" s="78"/>
      <c r="I835" s="78"/>
      <c r="J835" s="79"/>
      <c r="K835" s="79"/>
      <c r="L835" s="76"/>
      <c r="M835" s="55" t="str">
        <f>IF(L835="","",IF(L835=LookUps!E$2,LookUps!G$2,LookUps!G$3))</f>
        <v/>
      </c>
      <c r="N835" s="76"/>
      <c r="O835" s="19">
        <f>'1. Site de fabrication'!$E$7</f>
        <v>0</v>
      </c>
      <c r="P835" s="56">
        <f>'1. Site de fabrication'!$E$9</f>
        <v>0</v>
      </c>
      <c r="Q835" t="str">
        <f>IF(J835="","",VLOOKUP(J835,LookUps!$K$2:$L$32,2,FALSE))</f>
        <v/>
      </c>
    </row>
    <row r="836" spans="1:17" ht="15.75" customHeight="1">
      <c r="A836" s="45"/>
      <c r="B836" s="19" t="str">
        <f t="shared" si="24"/>
        <v/>
      </c>
      <c r="C836" s="19" t="str">
        <f t="shared" si="25"/>
        <v/>
      </c>
      <c r="D836" s="77"/>
      <c r="E836" s="77"/>
      <c r="F836" s="78"/>
      <c r="G836" s="78"/>
      <c r="H836" s="78"/>
      <c r="I836" s="78"/>
      <c r="J836" s="79"/>
      <c r="K836" s="79"/>
      <c r="L836" s="76"/>
      <c r="M836" s="55" t="str">
        <f>IF(L836="","",IF(L836=LookUps!E$2,LookUps!G$2,LookUps!G$3))</f>
        <v/>
      </c>
      <c r="N836" s="76"/>
      <c r="O836" s="19">
        <f>'1. Site de fabrication'!$E$7</f>
        <v>0</v>
      </c>
      <c r="P836" s="56">
        <f>'1. Site de fabrication'!$E$9</f>
        <v>0</v>
      </c>
      <c r="Q836" t="str">
        <f>IF(J836="","",VLOOKUP(J836,LookUps!$K$2:$L$32,2,FALSE))</f>
        <v/>
      </c>
    </row>
    <row r="837" spans="1:17" ht="15.75" customHeight="1">
      <c r="A837" s="45"/>
      <c r="B837" s="19" t="str">
        <f t="shared" si="24"/>
        <v/>
      </c>
      <c r="C837" s="19" t="str">
        <f t="shared" si="25"/>
        <v/>
      </c>
      <c r="D837" s="77"/>
      <c r="E837" s="77"/>
      <c r="F837" s="78"/>
      <c r="G837" s="78"/>
      <c r="H837" s="78"/>
      <c r="I837" s="78"/>
      <c r="J837" s="79"/>
      <c r="K837" s="79"/>
      <c r="L837" s="76"/>
      <c r="M837" s="55" t="str">
        <f>IF(L837="","",IF(L837=LookUps!E$2,LookUps!G$2,LookUps!G$3))</f>
        <v/>
      </c>
      <c r="N837" s="76"/>
      <c r="O837" s="19">
        <f>'1. Site de fabrication'!$E$7</f>
        <v>0</v>
      </c>
      <c r="P837" s="56">
        <f>'1. Site de fabrication'!$E$9</f>
        <v>0</v>
      </c>
      <c r="Q837" t="str">
        <f>IF(J837="","",VLOOKUP(J837,LookUps!$K$2:$L$32,2,FALSE))</f>
        <v/>
      </c>
    </row>
    <row r="838" spans="1:17" ht="15.75" customHeight="1">
      <c r="A838" s="45"/>
      <c r="B838" s="19" t="str">
        <f t="shared" si="24"/>
        <v/>
      </c>
      <c r="C838" s="19" t="str">
        <f t="shared" si="25"/>
        <v/>
      </c>
      <c r="D838" s="77"/>
      <c r="E838" s="77"/>
      <c r="F838" s="78"/>
      <c r="G838" s="78"/>
      <c r="H838" s="78"/>
      <c r="I838" s="78"/>
      <c r="J838" s="79"/>
      <c r="K838" s="79"/>
      <c r="L838" s="76"/>
      <c r="M838" s="55" t="str">
        <f>IF(L838="","",IF(L838=LookUps!E$2,LookUps!G$2,LookUps!G$3))</f>
        <v/>
      </c>
      <c r="N838" s="76"/>
      <c r="O838" s="19">
        <f>'1. Site de fabrication'!$E$7</f>
        <v>0</v>
      </c>
      <c r="P838" s="56">
        <f>'1. Site de fabrication'!$E$9</f>
        <v>0</v>
      </c>
      <c r="Q838" t="str">
        <f>IF(J838="","",VLOOKUP(J838,LookUps!$K$2:$L$32,2,FALSE))</f>
        <v/>
      </c>
    </row>
    <row r="839" spans="1:17" ht="15.75" customHeight="1">
      <c r="A839" s="45"/>
      <c r="B839" s="19" t="str">
        <f t="shared" si="24"/>
        <v/>
      </c>
      <c r="C839" s="19" t="str">
        <f t="shared" si="25"/>
        <v/>
      </c>
      <c r="D839" s="77"/>
      <c r="E839" s="77"/>
      <c r="F839" s="78"/>
      <c r="G839" s="78"/>
      <c r="H839" s="78"/>
      <c r="I839" s="78"/>
      <c r="J839" s="79"/>
      <c r="K839" s="79"/>
      <c r="L839" s="76"/>
      <c r="M839" s="55" t="str">
        <f>IF(L839="","",IF(L839=LookUps!E$2,LookUps!G$2,LookUps!G$3))</f>
        <v/>
      </c>
      <c r="N839" s="76"/>
      <c r="O839" s="19">
        <f>'1. Site de fabrication'!$E$7</f>
        <v>0</v>
      </c>
      <c r="P839" s="56">
        <f>'1. Site de fabrication'!$E$9</f>
        <v>0</v>
      </c>
      <c r="Q839" t="str">
        <f>IF(J839="","",VLOOKUP(J839,LookUps!$K$2:$L$32,2,FALSE))</f>
        <v/>
      </c>
    </row>
    <row r="840" spans="1:17" ht="15.75" customHeight="1">
      <c r="A840" s="45"/>
      <c r="B840" s="19" t="str">
        <f t="shared" si="24"/>
        <v/>
      </c>
      <c r="C840" s="19" t="str">
        <f t="shared" si="25"/>
        <v/>
      </c>
      <c r="D840" s="77"/>
      <c r="E840" s="77"/>
      <c r="F840" s="78"/>
      <c r="G840" s="78"/>
      <c r="H840" s="78"/>
      <c r="I840" s="78"/>
      <c r="J840" s="79"/>
      <c r="K840" s="79"/>
      <c r="L840" s="76"/>
      <c r="M840" s="55" t="str">
        <f>IF(L840="","",IF(L840=LookUps!E$2,LookUps!G$2,LookUps!G$3))</f>
        <v/>
      </c>
      <c r="N840" s="76"/>
      <c r="O840" s="19">
        <f>'1. Site de fabrication'!$E$7</f>
        <v>0</v>
      </c>
      <c r="P840" s="56">
        <f>'1. Site de fabrication'!$E$9</f>
        <v>0</v>
      </c>
      <c r="Q840" t="str">
        <f>IF(J840="","",VLOOKUP(J840,LookUps!$K$2:$L$32,2,FALSE))</f>
        <v/>
      </c>
    </row>
    <row r="841" spans="1:17" ht="15.75" customHeight="1">
      <c r="A841" s="45"/>
      <c r="B841" s="19" t="str">
        <f t="shared" si="24"/>
        <v/>
      </c>
      <c r="C841" s="19" t="str">
        <f t="shared" si="25"/>
        <v/>
      </c>
      <c r="D841" s="77"/>
      <c r="E841" s="77"/>
      <c r="F841" s="78"/>
      <c r="G841" s="78"/>
      <c r="H841" s="78"/>
      <c r="I841" s="78"/>
      <c r="J841" s="79"/>
      <c r="K841" s="79"/>
      <c r="L841" s="76"/>
      <c r="M841" s="55" t="str">
        <f>IF(L841="","",IF(L841=LookUps!E$2,LookUps!G$2,LookUps!G$3))</f>
        <v/>
      </c>
      <c r="N841" s="76"/>
      <c r="O841" s="19">
        <f>'1. Site de fabrication'!$E$7</f>
        <v>0</v>
      </c>
      <c r="P841" s="56">
        <f>'1. Site de fabrication'!$E$9</f>
        <v>0</v>
      </c>
      <c r="Q841" t="str">
        <f>IF(J841="","",VLOOKUP(J841,LookUps!$K$2:$L$32,2,FALSE))</f>
        <v/>
      </c>
    </row>
    <row r="842" spans="1:17" ht="15.75" customHeight="1">
      <c r="A842" s="45"/>
      <c r="B842" s="19" t="str">
        <f t="shared" ref="B842:B905" si="26">IF(D842="","",VLOOKUP(D842,Retailer,2,FALSE))</f>
        <v/>
      </c>
      <c r="C842" s="19" t="str">
        <f t="shared" ref="C842:C905" si="27">IF(B842="","",B842&amp;"_market")</f>
        <v/>
      </c>
      <c r="D842" s="77"/>
      <c r="E842" s="77"/>
      <c r="F842" s="78"/>
      <c r="G842" s="78"/>
      <c r="H842" s="78"/>
      <c r="I842" s="78"/>
      <c r="J842" s="79"/>
      <c r="K842" s="79"/>
      <c r="L842" s="76"/>
      <c r="M842" s="55" t="str">
        <f>IF(L842="","",IF(L842=LookUps!E$2,LookUps!G$2,LookUps!G$3))</f>
        <v/>
      </c>
      <c r="N842" s="76"/>
      <c r="O842" s="19">
        <f>'1. Site de fabrication'!$E$7</f>
        <v>0</v>
      </c>
      <c r="P842" s="56">
        <f>'1. Site de fabrication'!$E$9</f>
        <v>0</v>
      </c>
      <c r="Q842" t="str">
        <f>IF(J842="","",VLOOKUP(J842,LookUps!$K$2:$L$32,2,FALSE))</f>
        <v/>
      </c>
    </row>
    <row r="843" spans="1:17" ht="15.75" customHeight="1">
      <c r="A843" s="45"/>
      <c r="B843" s="19" t="str">
        <f t="shared" si="26"/>
        <v/>
      </c>
      <c r="C843" s="19" t="str">
        <f t="shared" si="27"/>
        <v/>
      </c>
      <c r="D843" s="77"/>
      <c r="E843" s="77"/>
      <c r="F843" s="78"/>
      <c r="G843" s="78"/>
      <c r="H843" s="78"/>
      <c r="I843" s="78"/>
      <c r="J843" s="79"/>
      <c r="K843" s="79"/>
      <c r="L843" s="76"/>
      <c r="M843" s="55" t="str">
        <f>IF(L843="","",IF(L843=LookUps!E$2,LookUps!G$2,LookUps!G$3))</f>
        <v/>
      </c>
      <c r="N843" s="76"/>
      <c r="O843" s="19">
        <f>'1. Site de fabrication'!$E$7</f>
        <v>0</v>
      </c>
      <c r="P843" s="56">
        <f>'1. Site de fabrication'!$E$9</f>
        <v>0</v>
      </c>
      <c r="Q843" t="str">
        <f>IF(J843="","",VLOOKUP(J843,LookUps!$K$2:$L$32,2,FALSE))</f>
        <v/>
      </c>
    </row>
    <row r="844" spans="1:17" ht="15.75" customHeight="1">
      <c r="A844" s="45"/>
      <c r="B844" s="19" t="str">
        <f t="shared" si="26"/>
        <v/>
      </c>
      <c r="C844" s="19" t="str">
        <f t="shared" si="27"/>
        <v/>
      </c>
      <c r="D844" s="77"/>
      <c r="E844" s="77"/>
      <c r="F844" s="78"/>
      <c r="G844" s="78"/>
      <c r="H844" s="78"/>
      <c r="I844" s="78"/>
      <c r="J844" s="79"/>
      <c r="K844" s="79"/>
      <c r="L844" s="76"/>
      <c r="M844" s="55" t="str">
        <f>IF(L844="","",IF(L844=LookUps!E$2,LookUps!G$2,LookUps!G$3))</f>
        <v/>
      </c>
      <c r="N844" s="76"/>
      <c r="O844" s="19">
        <f>'1. Site de fabrication'!$E$7</f>
        <v>0</v>
      </c>
      <c r="P844" s="56">
        <f>'1. Site de fabrication'!$E$9</f>
        <v>0</v>
      </c>
      <c r="Q844" t="str">
        <f>IF(J844="","",VLOOKUP(J844,LookUps!$K$2:$L$32,2,FALSE))</f>
        <v/>
      </c>
    </row>
    <row r="845" spans="1:17" ht="15.75" customHeight="1">
      <c r="A845" s="45"/>
      <c r="B845" s="19" t="str">
        <f t="shared" si="26"/>
        <v/>
      </c>
      <c r="C845" s="19" t="str">
        <f t="shared" si="27"/>
        <v/>
      </c>
      <c r="D845" s="77"/>
      <c r="E845" s="77"/>
      <c r="F845" s="78"/>
      <c r="G845" s="78"/>
      <c r="H845" s="78"/>
      <c r="I845" s="78"/>
      <c r="J845" s="79"/>
      <c r="K845" s="79"/>
      <c r="L845" s="76"/>
      <c r="M845" s="55" t="str">
        <f>IF(L845="","",IF(L845=LookUps!E$2,LookUps!G$2,LookUps!G$3))</f>
        <v/>
      </c>
      <c r="N845" s="76"/>
      <c r="O845" s="19">
        <f>'1. Site de fabrication'!$E$7</f>
        <v>0</v>
      </c>
      <c r="P845" s="56">
        <f>'1. Site de fabrication'!$E$9</f>
        <v>0</v>
      </c>
      <c r="Q845" t="str">
        <f>IF(J845="","",VLOOKUP(J845,LookUps!$K$2:$L$32,2,FALSE))</f>
        <v/>
      </c>
    </row>
    <row r="846" spans="1:17" ht="15.75" customHeight="1">
      <c r="A846" s="45"/>
      <c r="B846" s="19" t="str">
        <f t="shared" si="26"/>
        <v/>
      </c>
      <c r="C846" s="19" t="str">
        <f t="shared" si="27"/>
        <v/>
      </c>
      <c r="D846" s="77"/>
      <c r="E846" s="77"/>
      <c r="F846" s="78"/>
      <c r="G846" s="78"/>
      <c r="H846" s="78"/>
      <c r="I846" s="78"/>
      <c r="J846" s="79"/>
      <c r="K846" s="79"/>
      <c r="L846" s="76"/>
      <c r="M846" s="55" t="str">
        <f>IF(L846="","",IF(L846=LookUps!E$2,LookUps!G$2,LookUps!G$3))</f>
        <v/>
      </c>
      <c r="N846" s="76"/>
      <c r="O846" s="19">
        <f>'1. Site de fabrication'!$E$7</f>
        <v>0</v>
      </c>
      <c r="P846" s="56">
        <f>'1. Site de fabrication'!$E$9</f>
        <v>0</v>
      </c>
      <c r="Q846" t="str">
        <f>IF(J846="","",VLOOKUP(J846,LookUps!$K$2:$L$32,2,FALSE))</f>
        <v/>
      </c>
    </row>
    <row r="847" spans="1:17" ht="15.75" customHeight="1">
      <c r="A847" s="45"/>
      <c r="B847" s="19" t="str">
        <f t="shared" si="26"/>
        <v/>
      </c>
      <c r="C847" s="19" t="str">
        <f t="shared" si="27"/>
        <v/>
      </c>
      <c r="D847" s="77"/>
      <c r="E847" s="77"/>
      <c r="F847" s="78"/>
      <c r="G847" s="78"/>
      <c r="H847" s="78"/>
      <c r="I847" s="78"/>
      <c r="J847" s="79"/>
      <c r="K847" s="79"/>
      <c r="L847" s="76"/>
      <c r="M847" s="55" t="str">
        <f>IF(L847="","",IF(L847=LookUps!E$2,LookUps!G$2,LookUps!G$3))</f>
        <v/>
      </c>
      <c r="N847" s="76"/>
      <c r="O847" s="19">
        <f>'1. Site de fabrication'!$E$7</f>
        <v>0</v>
      </c>
      <c r="P847" s="56">
        <f>'1. Site de fabrication'!$E$9</f>
        <v>0</v>
      </c>
      <c r="Q847" t="str">
        <f>IF(J847="","",VLOOKUP(J847,LookUps!$K$2:$L$32,2,FALSE))</f>
        <v/>
      </c>
    </row>
    <row r="848" spans="1:17" ht="15.75" customHeight="1">
      <c r="A848" s="45"/>
      <c r="B848" s="19" t="str">
        <f t="shared" si="26"/>
        <v/>
      </c>
      <c r="C848" s="19" t="str">
        <f t="shared" si="27"/>
        <v/>
      </c>
      <c r="D848" s="77"/>
      <c r="E848" s="77"/>
      <c r="F848" s="78"/>
      <c r="G848" s="78"/>
      <c r="H848" s="78"/>
      <c r="I848" s="78"/>
      <c r="J848" s="79"/>
      <c r="K848" s="79"/>
      <c r="L848" s="76"/>
      <c r="M848" s="55" t="str">
        <f>IF(L848="","",IF(L848=LookUps!E$2,LookUps!G$2,LookUps!G$3))</f>
        <v/>
      </c>
      <c r="N848" s="76"/>
      <c r="O848" s="19">
        <f>'1. Site de fabrication'!$E$7</f>
        <v>0</v>
      </c>
      <c r="P848" s="56">
        <f>'1. Site de fabrication'!$E$9</f>
        <v>0</v>
      </c>
      <c r="Q848" t="str">
        <f>IF(J848="","",VLOOKUP(J848,LookUps!$K$2:$L$32,2,FALSE))</f>
        <v/>
      </c>
    </row>
    <row r="849" spans="1:17" ht="15.75" customHeight="1">
      <c r="A849" s="45"/>
      <c r="B849" s="19" t="str">
        <f t="shared" si="26"/>
        <v/>
      </c>
      <c r="C849" s="19" t="str">
        <f t="shared" si="27"/>
        <v/>
      </c>
      <c r="D849" s="77"/>
      <c r="E849" s="77"/>
      <c r="F849" s="78"/>
      <c r="G849" s="78"/>
      <c r="H849" s="78"/>
      <c r="I849" s="78"/>
      <c r="J849" s="79"/>
      <c r="K849" s="79"/>
      <c r="L849" s="76"/>
      <c r="M849" s="55" t="str">
        <f>IF(L849="","",IF(L849=LookUps!E$2,LookUps!G$2,LookUps!G$3))</f>
        <v/>
      </c>
      <c r="N849" s="76"/>
      <c r="O849" s="19">
        <f>'1. Site de fabrication'!$E$7</f>
        <v>0</v>
      </c>
      <c r="P849" s="56">
        <f>'1. Site de fabrication'!$E$9</f>
        <v>0</v>
      </c>
      <c r="Q849" t="str">
        <f>IF(J849="","",VLOOKUP(J849,LookUps!$K$2:$L$32,2,FALSE))</f>
        <v/>
      </c>
    </row>
    <row r="850" spans="1:17" ht="15.75" customHeight="1">
      <c r="A850" s="45"/>
      <c r="B850" s="19" t="str">
        <f t="shared" si="26"/>
        <v/>
      </c>
      <c r="C850" s="19" t="str">
        <f t="shared" si="27"/>
        <v/>
      </c>
      <c r="D850" s="77"/>
      <c r="E850" s="77"/>
      <c r="F850" s="78"/>
      <c r="G850" s="78"/>
      <c r="H850" s="78"/>
      <c r="I850" s="78"/>
      <c r="J850" s="79"/>
      <c r="K850" s="79"/>
      <c r="L850" s="76"/>
      <c r="M850" s="55" t="str">
        <f>IF(L850="","",IF(L850=LookUps!E$2,LookUps!G$2,LookUps!G$3))</f>
        <v/>
      </c>
      <c r="N850" s="76"/>
      <c r="O850" s="19">
        <f>'1. Site de fabrication'!$E$7</f>
        <v>0</v>
      </c>
      <c r="P850" s="56">
        <f>'1. Site de fabrication'!$E$9</f>
        <v>0</v>
      </c>
      <c r="Q850" t="str">
        <f>IF(J850="","",VLOOKUP(J850,LookUps!$K$2:$L$32,2,FALSE))</f>
        <v/>
      </c>
    </row>
    <row r="851" spans="1:17" ht="15.75" customHeight="1">
      <c r="A851" s="45"/>
      <c r="B851" s="19" t="str">
        <f t="shared" si="26"/>
        <v/>
      </c>
      <c r="C851" s="19" t="str">
        <f t="shared" si="27"/>
        <v/>
      </c>
      <c r="D851" s="77"/>
      <c r="E851" s="77"/>
      <c r="F851" s="78"/>
      <c r="G851" s="78"/>
      <c r="H851" s="78"/>
      <c r="I851" s="78"/>
      <c r="J851" s="79"/>
      <c r="K851" s="79"/>
      <c r="L851" s="76"/>
      <c r="M851" s="55" t="str">
        <f>IF(L851="","",IF(L851=LookUps!E$2,LookUps!G$2,LookUps!G$3))</f>
        <v/>
      </c>
      <c r="N851" s="76"/>
      <c r="O851" s="19">
        <f>'1. Site de fabrication'!$E$7</f>
        <v>0</v>
      </c>
      <c r="P851" s="56">
        <f>'1. Site de fabrication'!$E$9</f>
        <v>0</v>
      </c>
      <c r="Q851" t="str">
        <f>IF(J851="","",VLOOKUP(J851,LookUps!$K$2:$L$32,2,FALSE))</f>
        <v/>
      </c>
    </row>
    <row r="852" spans="1:17" ht="15.75" customHeight="1">
      <c r="A852" s="45"/>
      <c r="B852" s="19" t="str">
        <f t="shared" si="26"/>
        <v/>
      </c>
      <c r="C852" s="19" t="str">
        <f t="shared" si="27"/>
        <v/>
      </c>
      <c r="D852" s="77"/>
      <c r="E852" s="77"/>
      <c r="F852" s="78"/>
      <c r="G852" s="78"/>
      <c r="H852" s="78"/>
      <c r="I852" s="78"/>
      <c r="J852" s="79"/>
      <c r="K852" s="79"/>
      <c r="L852" s="76"/>
      <c r="M852" s="55" t="str">
        <f>IF(L852="","",IF(L852=LookUps!E$2,LookUps!G$2,LookUps!G$3))</f>
        <v/>
      </c>
      <c r="N852" s="76"/>
      <c r="O852" s="19">
        <f>'1. Site de fabrication'!$E$7</f>
        <v>0</v>
      </c>
      <c r="P852" s="56">
        <f>'1. Site de fabrication'!$E$9</f>
        <v>0</v>
      </c>
      <c r="Q852" t="str">
        <f>IF(J852="","",VLOOKUP(J852,LookUps!$K$2:$L$32,2,FALSE))</f>
        <v/>
      </c>
    </row>
    <row r="853" spans="1:17" ht="15.75" customHeight="1">
      <c r="A853" s="45"/>
      <c r="B853" s="19" t="str">
        <f t="shared" si="26"/>
        <v/>
      </c>
      <c r="C853" s="19" t="str">
        <f t="shared" si="27"/>
        <v/>
      </c>
      <c r="D853" s="77"/>
      <c r="E853" s="77"/>
      <c r="F853" s="78"/>
      <c r="G853" s="78"/>
      <c r="H853" s="78"/>
      <c r="I853" s="78"/>
      <c r="J853" s="79"/>
      <c r="K853" s="79"/>
      <c r="L853" s="76"/>
      <c r="M853" s="55" t="str">
        <f>IF(L853="","",IF(L853=LookUps!E$2,LookUps!G$2,LookUps!G$3))</f>
        <v/>
      </c>
      <c r="N853" s="76"/>
      <c r="O853" s="19">
        <f>'1. Site de fabrication'!$E$7</f>
        <v>0</v>
      </c>
      <c r="P853" s="56">
        <f>'1. Site de fabrication'!$E$9</f>
        <v>0</v>
      </c>
      <c r="Q853" t="str">
        <f>IF(J853="","",VLOOKUP(J853,LookUps!$K$2:$L$32,2,FALSE))</f>
        <v/>
      </c>
    </row>
    <row r="854" spans="1:17" ht="15.75" customHeight="1">
      <c r="A854" s="45"/>
      <c r="B854" s="19" t="str">
        <f t="shared" si="26"/>
        <v/>
      </c>
      <c r="C854" s="19" t="str">
        <f t="shared" si="27"/>
        <v/>
      </c>
      <c r="D854" s="77"/>
      <c r="E854" s="77"/>
      <c r="F854" s="78"/>
      <c r="G854" s="78"/>
      <c r="H854" s="78"/>
      <c r="I854" s="78"/>
      <c r="J854" s="79"/>
      <c r="K854" s="79"/>
      <c r="L854" s="76"/>
      <c r="M854" s="55" t="str">
        <f>IF(L854="","",IF(L854=LookUps!E$2,LookUps!G$2,LookUps!G$3))</f>
        <v/>
      </c>
      <c r="N854" s="76"/>
      <c r="O854" s="19">
        <f>'1. Site de fabrication'!$E$7</f>
        <v>0</v>
      </c>
      <c r="P854" s="56">
        <f>'1. Site de fabrication'!$E$9</f>
        <v>0</v>
      </c>
      <c r="Q854" t="str">
        <f>IF(J854="","",VLOOKUP(J854,LookUps!$K$2:$L$32,2,FALSE))</f>
        <v/>
      </c>
    </row>
    <row r="855" spans="1:17" ht="15.75" customHeight="1">
      <c r="A855" s="45"/>
      <c r="B855" s="19" t="str">
        <f t="shared" si="26"/>
        <v/>
      </c>
      <c r="C855" s="19" t="str">
        <f t="shared" si="27"/>
        <v/>
      </c>
      <c r="D855" s="77"/>
      <c r="E855" s="77"/>
      <c r="F855" s="78"/>
      <c r="G855" s="78"/>
      <c r="H855" s="78"/>
      <c r="I855" s="78"/>
      <c r="J855" s="79"/>
      <c r="K855" s="79"/>
      <c r="L855" s="76"/>
      <c r="M855" s="55" t="str">
        <f>IF(L855="","",IF(L855=LookUps!E$2,LookUps!G$2,LookUps!G$3))</f>
        <v/>
      </c>
      <c r="N855" s="76"/>
      <c r="O855" s="19">
        <f>'1. Site de fabrication'!$E$7</f>
        <v>0</v>
      </c>
      <c r="P855" s="56">
        <f>'1. Site de fabrication'!$E$9</f>
        <v>0</v>
      </c>
      <c r="Q855" t="str">
        <f>IF(J855="","",VLOOKUP(J855,LookUps!$K$2:$L$32,2,FALSE))</f>
        <v/>
      </c>
    </row>
    <row r="856" spans="1:17" ht="15.75" customHeight="1">
      <c r="A856" s="45"/>
      <c r="B856" s="19" t="str">
        <f t="shared" si="26"/>
        <v/>
      </c>
      <c r="C856" s="19" t="str">
        <f t="shared" si="27"/>
        <v/>
      </c>
      <c r="D856" s="77"/>
      <c r="E856" s="77"/>
      <c r="F856" s="78"/>
      <c r="G856" s="78"/>
      <c r="H856" s="78"/>
      <c r="I856" s="78"/>
      <c r="J856" s="79"/>
      <c r="K856" s="79"/>
      <c r="L856" s="76"/>
      <c r="M856" s="55" t="str">
        <f>IF(L856="","",IF(L856=LookUps!E$2,LookUps!G$2,LookUps!G$3))</f>
        <v/>
      </c>
      <c r="N856" s="76"/>
      <c r="O856" s="19">
        <f>'1. Site de fabrication'!$E$7</f>
        <v>0</v>
      </c>
      <c r="P856" s="56">
        <f>'1. Site de fabrication'!$E$9</f>
        <v>0</v>
      </c>
      <c r="Q856" t="str">
        <f>IF(J856="","",VLOOKUP(J856,LookUps!$K$2:$L$32,2,FALSE))</f>
        <v/>
      </c>
    </row>
    <row r="857" spans="1:17" ht="15.75" customHeight="1">
      <c r="A857" s="45"/>
      <c r="B857" s="19" t="str">
        <f t="shared" si="26"/>
        <v/>
      </c>
      <c r="C857" s="19" t="str">
        <f t="shared" si="27"/>
        <v/>
      </c>
      <c r="D857" s="77"/>
      <c r="E857" s="77"/>
      <c r="F857" s="78"/>
      <c r="G857" s="78"/>
      <c r="H857" s="78"/>
      <c r="I857" s="78"/>
      <c r="J857" s="79"/>
      <c r="K857" s="79"/>
      <c r="L857" s="76"/>
      <c r="M857" s="55" t="str">
        <f>IF(L857="","",IF(L857=LookUps!E$2,LookUps!G$2,LookUps!G$3))</f>
        <v/>
      </c>
      <c r="N857" s="76"/>
      <c r="O857" s="19">
        <f>'1. Site de fabrication'!$E$7</f>
        <v>0</v>
      </c>
      <c r="P857" s="56">
        <f>'1. Site de fabrication'!$E$9</f>
        <v>0</v>
      </c>
      <c r="Q857" t="str">
        <f>IF(J857="","",VLOOKUP(J857,LookUps!$K$2:$L$32,2,FALSE))</f>
        <v/>
      </c>
    </row>
    <row r="858" spans="1:17" ht="15.75" customHeight="1">
      <c r="A858" s="45"/>
      <c r="B858" s="19" t="str">
        <f t="shared" si="26"/>
        <v/>
      </c>
      <c r="C858" s="19" t="str">
        <f t="shared" si="27"/>
        <v/>
      </c>
      <c r="D858" s="77"/>
      <c r="E858" s="77"/>
      <c r="F858" s="78"/>
      <c r="G858" s="78"/>
      <c r="H858" s="78"/>
      <c r="I858" s="78"/>
      <c r="J858" s="79"/>
      <c r="K858" s="79"/>
      <c r="L858" s="76"/>
      <c r="M858" s="55" t="str">
        <f>IF(L858="","",IF(L858=LookUps!E$2,LookUps!G$2,LookUps!G$3))</f>
        <v/>
      </c>
      <c r="N858" s="76"/>
      <c r="O858" s="19">
        <f>'1. Site de fabrication'!$E$7</f>
        <v>0</v>
      </c>
      <c r="P858" s="56">
        <f>'1. Site de fabrication'!$E$9</f>
        <v>0</v>
      </c>
      <c r="Q858" t="str">
        <f>IF(J858="","",VLOOKUP(J858,LookUps!$K$2:$L$32,2,FALSE))</f>
        <v/>
      </c>
    </row>
    <row r="859" spans="1:17" ht="15.75" customHeight="1">
      <c r="A859" s="45"/>
      <c r="B859" s="19" t="str">
        <f t="shared" si="26"/>
        <v/>
      </c>
      <c r="C859" s="19" t="str">
        <f t="shared" si="27"/>
        <v/>
      </c>
      <c r="D859" s="77"/>
      <c r="E859" s="77"/>
      <c r="F859" s="78"/>
      <c r="G859" s="78"/>
      <c r="H859" s="78"/>
      <c r="I859" s="78"/>
      <c r="J859" s="79"/>
      <c r="K859" s="79"/>
      <c r="L859" s="76"/>
      <c r="M859" s="55" t="str">
        <f>IF(L859="","",IF(L859=LookUps!E$2,LookUps!G$2,LookUps!G$3))</f>
        <v/>
      </c>
      <c r="N859" s="76"/>
      <c r="O859" s="19">
        <f>'1. Site de fabrication'!$E$7</f>
        <v>0</v>
      </c>
      <c r="P859" s="56">
        <f>'1. Site de fabrication'!$E$9</f>
        <v>0</v>
      </c>
      <c r="Q859" t="str">
        <f>IF(J859="","",VLOOKUP(J859,LookUps!$K$2:$L$32,2,FALSE))</f>
        <v/>
      </c>
    </row>
    <row r="860" spans="1:17" ht="15.75" customHeight="1">
      <c r="A860" s="45"/>
      <c r="B860" s="19" t="str">
        <f t="shared" si="26"/>
        <v/>
      </c>
      <c r="C860" s="19" t="str">
        <f t="shared" si="27"/>
        <v/>
      </c>
      <c r="D860" s="77"/>
      <c r="E860" s="77"/>
      <c r="F860" s="78"/>
      <c r="G860" s="78"/>
      <c r="H860" s="78"/>
      <c r="I860" s="78"/>
      <c r="J860" s="79"/>
      <c r="K860" s="79"/>
      <c r="L860" s="76"/>
      <c r="M860" s="55" t="str">
        <f>IF(L860="","",IF(L860=LookUps!E$2,LookUps!G$2,LookUps!G$3))</f>
        <v/>
      </c>
      <c r="N860" s="76"/>
      <c r="O860" s="19">
        <f>'1. Site de fabrication'!$E$7</f>
        <v>0</v>
      </c>
      <c r="P860" s="56">
        <f>'1. Site de fabrication'!$E$9</f>
        <v>0</v>
      </c>
      <c r="Q860" t="str">
        <f>IF(J860="","",VLOOKUP(J860,LookUps!$K$2:$L$32,2,FALSE))</f>
        <v/>
      </c>
    </row>
    <row r="861" spans="1:17" ht="15.75" customHeight="1">
      <c r="A861" s="45"/>
      <c r="B861" s="19" t="str">
        <f t="shared" si="26"/>
        <v/>
      </c>
      <c r="C861" s="19" t="str">
        <f t="shared" si="27"/>
        <v/>
      </c>
      <c r="D861" s="77"/>
      <c r="E861" s="77"/>
      <c r="F861" s="78"/>
      <c r="G861" s="78"/>
      <c r="H861" s="78"/>
      <c r="I861" s="78"/>
      <c r="J861" s="79"/>
      <c r="K861" s="79"/>
      <c r="L861" s="76"/>
      <c r="M861" s="55" t="str">
        <f>IF(L861="","",IF(L861=LookUps!E$2,LookUps!G$2,LookUps!G$3))</f>
        <v/>
      </c>
      <c r="N861" s="76"/>
      <c r="O861" s="19">
        <f>'1. Site de fabrication'!$E$7</f>
        <v>0</v>
      </c>
      <c r="P861" s="56">
        <f>'1. Site de fabrication'!$E$9</f>
        <v>0</v>
      </c>
      <c r="Q861" t="str">
        <f>IF(J861="","",VLOOKUP(J861,LookUps!$K$2:$L$32,2,FALSE))</f>
        <v/>
      </c>
    </row>
    <row r="862" spans="1:17" ht="15.75" customHeight="1">
      <c r="A862" s="45"/>
      <c r="B862" s="19" t="str">
        <f t="shared" si="26"/>
        <v/>
      </c>
      <c r="C862" s="19" t="str">
        <f t="shared" si="27"/>
        <v/>
      </c>
      <c r="D862" s="77"/>
      <c r="E862" s="77"/>
      <c r="F862" s="78"/>
      <c r="G862" s="78"/>
      <c r="H862" s="78"/>
      <c r="I862" s="78"/>
      <c r="J862" s="79"/>
      <c r="K862" s="79"/>
      <c r="L862" s="76"/>
      <c r="M862" s="55" t="str">
        <f>IF(L862="","",IF(L862=LookUps!E$2,LookUps!G$2,LookUps!G$3))</f>
        <v/>
      </c>
      <c r="N862" s="76"/>
      <c r="O862" s="19">
        <f>'1. Site de fabrication'!$E$7</f>
        <v>0</v>
      </c>
      <c r="P862" s="56">
        <f>'1. Site de fabrication'!$E$9</f>
        <v>0</v>
      </c>
      <c r="Q862" t="str">
        <f>IF(J862="","",VLOOKUP(J862,LookUps!$K$2:$L$32,2,FALSE))</f>
        <v/>
      </c>
    </row>
    <row r="863" spans="1:17" ht="15.75" customHeight="1">
      <c r="A863" s="45"/>
      <c r="B863" s="19" t="str">
        <f t="shared" si="26"/>
        <v/>
      </c>
      <c r="C863" s="19" t="str">
        <f t="shared" si="27"/>
        <v/>
      </c>
      <c r="D863" s="77"/>
      <c r="E863" s="77"/>
      <c r="F863" s="78"/>
      <c r="G863" s="78"/>
      <c r="H863" s="78"/>
      <c r="I863" s="78"/>
      <c r="J863" s="79"/>
      <c r="K863" s="79"/>
      <c r="L863" s="76"/>
      <c r="M863" s="55" t="str">
        <f>IF(L863="","",IF(L863=LookUps!E$2,LookUps!G$2,LookUps!G$3))</f>
        <v/>
      </c>
      <c r="N863" s="76"/>
      <c r="O863" s="19">
        <f>'1. Site de fabrication'!$E$7</f>
        <v>0</v>
      </c>
      <c r="P863" s="56">
        <f>'1. Site de fabrication'!$E$9</f>
        <v>0</v>
      </c>
      <c r="Q863" t="str">
        <f>IF(J863="","",VLOOKUP(J863,LookUps!$K$2:$L$32,2,FALSE))</f>
        <v/>
      </c>
    </row>
    <row r="864" spans="1:17" ht="15.75" customHeight="1">
      <c r="A864" s="45"/>
      <c r="B864" s="19" t="str">
        <f t="shared" si="26"/>
        <v/>
      </c>
      <c r="C864" s="19" t="str">
        <f t="shared" si="27"/>
        <v/>
      </c>
      <c r="D864" s="77"/>
      <c r="E864" s="77"/>
      <c r="F864" s="78"/>
      <c r="G864" s="78"/>
      <c r="H864" s="78"/>
      <c r="I864" s="78"/>
      <c r="J864" s="79"/>
      <c r="K864" s="79"/>
      <c r="L864" s="76"/>
      <c r="M864" s="55" t="str">
        <f>IF(L864="","",IF(L864=LookUps!E$2,LookUps!G$2,LookUps!G$3))</f>
        <v/>
      </c>
      <c r="N864" s="76"/>
      <c r="O864" s="19">
        <f>'1. Site de fabrication'!$E$7</f>
        <v>0</v>
      </c>
      <c r="P864" s="56">
        <f>'1. Site de fabrication'!$E$9</f>
        <v>0</v>
      </c>
      <c r="Q864" t="str">
        <f>IF(J864="","",VLOOKUP(J864,LookUps!$K$2:$L$32,2,FALSE))</f>
        <v/>
      </c>
    </row>
    <row r="865" spans="1:17" ht="15.75" customHeight="1">
      <c r="A865" s="45"/>
      <c r="B865" s="19" t="str">
        <f t="shared" si="26"/>
        <v/>
      </c>
      <c r="C865" s="19" t="str">
        <f t="shared" si="27"/>
        <v/>
      </c>
      <c r="D865" s="77"/>
      <c r="E865" s="77"/>
      <c r="F865" s="78"/>
      <c r="G865" s="78"/>
      <c r="H865" s="78"/>
      <c r="I865" s="78"/>
      <c r="J865" s="79"/>
      <c r="K865" s="79"/>
      <c r="L865" s="76"/>
      <c r="M865" s="55" t="str">
        <f>IF(L865="","",IF(L865=LookUps!E$2,LookUps!G$2,LookUps!G$3))</f>
        <v/>
      </c>
      <c r="N865" s="76"/>
      <c r="O865" s="19">
        <f>'1. Site de fabrication'!$E$7</f>
        <v>0</v>
      </c>
      <c r="P865" s="56">
        <f>'1. Site de fabrication'!$E$9</f>
        <v>0</v>
      </c>
      <c r="Q865" t="str">
        <f>IF(J865="","",VLOOKUP(J865,LookUps!$K$2:$L$32,2,FALSE))</f>
        <v/>
      </c>
    </row>
    <row r="866" spans="1:17" ht="15.75" customHeight="1">
      <c r="A866" s="45"/>
      <c r="B866" s="19" t="str">
        <f t="shared" si="26"/>
        <v/>
      </c>
      <c r="C866" s="19" t="str">
        <f t="shared" si="27"/>
        <v/>
      </c>
      <c r="D866" s="77"/>
      <c r="E866" s="77"/>
      <c r="F866" s="78"/>
      <c r="G866" s="78"/>
      <c r="H866" s="78"/>
      <c r="I866" s="78"/>
      <c r="J866" s="79"/>
      <c r="K866" s="79"/>
      <c r="L866" s="76"/>
      <c r="M866" s="55" t="str">
        <f>IF(L866="","",IF(L866=LookUps!E$2,LookUps!G$2,LookUps!G$3))</f>
        <v/>
      </c>
      <c r="N866" s="76"/>
      <c r="O866" s="19">
        <f>'1. Site de fabrication'!$E$7</f>
        <v>0</v>
      </c>
      <c r="P866" s="56">
        <f>'1. Site de fabrication'!$E$9</f>
        <v>0</v>
      </c>
      <c r="Q866" t="str">
        <f>IF(J866="","",VLOOKUP(J866,LookUps!$K$2:$L$32,2,FALSE))</f>
        <v/>
      </c>
    </row>
    <row r="867" spans="1:17" ht="15.75" customHeight="1">
      <c r="A867" s="45"/>
      <c r="B867" s="19" t="str">
        <f t="shared" si="26"/>
        <v/>
      </c>
      <c r="C867" s="19" t="str">
        <f t="shared" si="27"/>
        <v/>
      </c>
      <c r="D867" s="77"/>
      <c r="E867" s="77"/>
      <c r="F867" s="78"/>
      <c r="G867" s="78"/>
      <c r="H867" s="78"/>
      <c r="I867" s="78"/>
      <c r="J867" s="79"/>
      <c r="K867" s="79"/>
      <c r="L867" s="76"/>
      <c r="M867" s="55" t="str">
        <f>IF(L867="","",IF(L867=LookUps!E$2,LookUps!G$2,LookUps!G$3))</f>
        <v/>
      </c>
      <c r="N867" s="76"/>
      <c r="O867" s="19">
        <f>'1. Site de fabrication'!$E$7</f>
        <v>0</v>
      </c>
      <c r="P867" s="56">
        <f>'1. Site de fabrication'!$E$9</f>
        <v>0</v>
      </c>
      <c r="Q867" t="str">
        <f>IF(J867="","",VLOOKUP(J867,LookUps!$K$2:$L$32,2,FALSE))</f>
        <v/>
      </c>
    </row>
    <row r="868" spans="1:17" ht="15.75" customHeight="1">
      <c r="A868" s="45"/>
      <c r="B868" s="19" t="str">
        <f t="shared" si="26"/>
        <v/>
      </c>
      <c r="C868" s="19" t="str">
        <f t="shared" si="27"/>
        <v/>
      </c>
      <c r="D868" s="77"/>
      <c r="E868" s="77"/>
      <c r="F868" s="78"/>
      <c r="G868" s="78"/>
      <c r="H868" s="78"/>
      <c r="I868" s="78"/>
      <c r="J868" s="79"/>
      <c r="K868" s="79"/>
      <c r="L868" s="76"/>
      <c r="M868" s="55" t="str">
        <f>IF(L868="","",IF(L868=LookUps!E$2,LookUps!G$2,LookUps!G$3))</f>
        <v/>
      </c>
      <c r="N868" s="76"/>
      <c r="O868" s="19">
        <f>'1. Site de fabrication'!$E$7</f>
        <v>0</v>
      </c>
      <c r="P868" s="56">
        <f>'1. Site de fabrication'!$E$9</f>
        <v>0</v>
      </c>
      <c r="Q868" t="str">
        <f>IF(J868="","",VLOOKUP(J868,LookUps!$K$2:$L$32,2,FALSE))</f>
        <v/>
      </c>
    </row>
    <row r="869" spans="1:17" ht="15.75" customHeight="1">
      <c r="A869" s="45"/>
      <c r="B869" s="19" t="str">
        <f t="shared" si="26"/>
        <v/>
      </c>
      <c r="C869" s="19" t="str">
        <f t="shared" si="27"/>
        <v/>
      </c>
      <c r="D869" s="77"/>
      <c r="E869" s="77"/>
      <c r="F869" s="78"/>
      <c r="G869" s="78"/>
      <c r="H869" s="78"/>
      <c r="I869" s="78"/>
      <c r="J869" s="79"/>
      <c r="K869" s="79"/>
      <c r="L869" s="76"/>
      <c r="M869" s="55" t="str">
        <f>IF(L869="","",IF(L869=LookUps!E$2,LookUps!G$2,LookUps!G$3))</f>
        <v/>
      </c>
      <c r="N869" s="76"/>
      <c r="O869" s="19">
        <f>'1. Site de fabrication'!$E$7</f>
        <v>0</v>
      </c>
      <c r="P869" s="56">
        <f>'1. Site de fabrication'!$E$9</f>
        <v>0</v>
      </c>
      <c r="Q869" t="str">
        <f>IF(J869="","",VLOOKUP(J869,LookUps!$K$2:$L$32,2,FALSE))</f>
        <v/>
      </c>
    </row>
    <row r="870" spans="1:17" ht="15.75" customHeight="1">
      <c r="A870" s="45"/>
      <c r="B870" s="19" t="str">
        <f t="shared" si="26"/>
        <v/>
      </c>
      <c r="C870" s="19" t="str">
        <f t="shared" si="27"/>
        <v/>
      </c>
      <c r="D870" s="77"/>
      <c r="E870" s="77"/>
      <c r="F870" s="78"/>
      <c r="G870" s="78"/>
      <c r="H870" s="78"/>
      <c r="I870" s="78"/>
      <c r="J870" s="79"/>
      <c r="K870" s="79"/>
      <c r="L870" s="76"/>
      <c r="M870" s="55" t="str">
        <f>IF(L870="","",IF(L870=LookUps!E$2,LookUps!G$2,LookUps!G$3))</f>
        <v/>
      </c>
      <c r="N870" s="76"/>
      <c r="O870" s="19">
        <f>'1. Site de fabrication'!$E$7</f>
        <v>0</v>
      </c>
      <c r="P870" s="56">
        <f>'1. Site de fabrication'!$E$9</f>
        <v>0</v>
      </c>
      <c r="Q870" t="str">
        <f>IF(J870="","",VLOOKUP(J870,LookUps!$K$2:$L$32,2,FALSE))</f>
        <v/>
      </c>
    </row>
    <row r="871" spans="1:17" ht="15.75" customHeight="1">
      <c r="A871" s="45"/>
      <c r="B871" s="19" t="str">
        <f t="shared" si="26"/>
        <v/>
      </c>
      <c r="C871" s="19" t="str">
        <f t="shared" si="27"/>
        <v/>
      </c>
      <c r="D871" s="77"/>
      <c r="E871" s="77"/>
      <c r="F871" s="78"/>
      <c r="G871" s="78"/>
      <c r="H871" s="78"/>
      <c r="I871" s="78"/>
      <c r="J871" s="79"/>
      <c r="K871" s="79"/>
      <c r="L871" s="76"/>
      <c r="M871" s="55" t="str">
        <f>IF(L871="","",IF(L871=LookUps!E$2,LookUps!G$2,LookUps!G$3))</f>
        <v/>
      </c>
      <c r="N871" s="76"/>
      <c r="O871" s="19">
        <f>'1. Site de fabrication'!$E$7</f>
        <v>0</v>
      </c>
      <c r="P871" s="56">
        <f>'1. Site de fabrication'!$E$9</f>
        <v>0</v>
      </c>
      <c r="Q871" t="str">
        <f>IF(J871="","",VLOOKUP(J871,LookUps!$K$2:$L$32,2,FALSE))</f>
        <v/>
      </c>
    </row>
    <row r="872" spans="1:17" ht="15.75" customHeight="1">
      <c r="A872" s="45"/>
      <c r="B872" s="19" t="str">
        <f t="shared" si="26"/>
        <v/>
      </c>
      <c r="C872" s="19" t="str">
        <f t="shared" si="27"/>
        <v/>
      </c>
      <c r="D872" s="77"/>
      <c r="E872" s="77"/>
      <c r="F872" s="78"/>
      <c r="G872" s="78"/>
      <c r="H872" s="78"/>
      <c r="I872" s="78"/>
      <c r="J872" s="79"/>
      <c r="K872" s="79"/>
      <c r="L872" s="76"/>
      <c r="M872" s="55" t="str">
        <f>IF(L872="","",IF(L872=LookUps!E$2,LookUps!G$2,LookUps!G$3))</f>
        <v/>
      </c>
      <c r="N872" s="76"/>
      <c r="O872" s="19">
        <f>'1. Site de fabrication'!$E$7</f>
        <v>0</v>
      </c>
      <c r="P872" s="56">
        <f>'1. Site de fabrication'!$E$9</f>
        <v>0</v>
      </c>
      <c r="Q872" t="str">
        <f>IF(J872="","",VLOOKUP(J872,LookUps!$K$2:$L$32,2,FALSE))</f>
        <v/>
      </c>
    </row>
    <row r="873" spans="1:17" ht="15.75" customHeight="1">
      <c r="A873" s="45"/>
      <c r="B873" s="19" t="str">
        <f t="shared" si="26"/>
        <v/>
      </c>
      <c r="C873" s="19" t="str">
        <f t="shared" si="27"/>
        <v/>
      </c>
      <c r="D873" s="77"/>
      <c r="E873" s="77"/>
      <c r="F873" s="78"/>
      <c r="G873" s="78"/>
      <c r="H873" s="78"/>
      <c r="I873" s="78"/>
      <c r="J873" s="79"/>
      <c r="K873" s="79"/>
      <c r="L873" s="76"/>
      <c r="M873" s="55" t="str">
        <f>IF(L873="","",IF(L873=LookUps!E$2,LookUps!G$2,LookUps!G$3))</f>
        <v/>
      </c>
      <c r="N873" s="76"/>
      <c r="O873" s="19">
        <f>'1. Site de fabrication'!$E$7</f>
        <v>0</v>
      </c>
      <c r="P873" s="56">
        <f>'1. Site de fabrication'!$E$9</f>
        <v>0</v>
      </c>
      <c r="Q873" t="str">
        <f>IF(J873="","",VLOOKUP(J873,LookUps!$K$2:$L$32,2,FALSE))</f>
        <v/>
      </c>
    </row>
    <row r="874" spans="1:17" ht="15.75" customHeight="1">
      <c r="A874" s="45"/>
      <c r="B874" s="19" t="str">
        <f t="shared" si="26"/>
        <v/>
      </c>
      <c r="C874" s="19" t="str">
        <f t="shared" si="27"/>
        <v/>
      </c>
      <c r="D874" s="77"/>
      <c r="E874" s="77"/>
      <c r="F874" s="78"/>
      <c r="G874" s="78"/>
      <c r="H874" s="78"/>
      <c r="I874" s="78"/>
      <c r="J874" s="79"/>
      <c r="K874" s="79"/>
      <c r="L874" s="76"/>
      <c r="M874" s="55" t="str">
        <f>IF(L874="","",IF(L874=LookUps!E$2,LookUps!G$2,LookUps!G$3))</f>
        <v/>
      </c>
      <c r="N874" s="76"/>
      <c r="O874" s="19">
        <f>'1. Site de fabrication'!$E$7</f>
        <v>0</v>
      </c>
      <c r="P874" s="56">
        <f>'1. Site de fabrication'!$E$9</f>
        <v>0</v>
      </c>
      <c r="Q874" t="str">
        <f>IF(J874="","",VLOOKUP(J874,LookUps!$K$2:$L$32,2,FALSE))</f>
        <v/>
      </c>
    </row>
    <row r="875" spans="1:17" ht="15.75" customHeight="1">
      <c r="A875" s="45"/>
      <c r="B875" s="19" t="str">
        <f t="shared" si="26"/>
        <v/>
      </c>
      <c r="C875" s="19" t="str">
        <f t="shared" si="27"/>
        <v/>
      </c>
      <c r="D875" s="77"/>
      <c r="E875" s="77"/>
      <c r="F875" s="78"/>
      <c r="G875" s="78"/>
      <c r="H875" s="78"/>
      <c r="I875" s="78"/>
      <c r="J875" s="79"/>
      <c r="K875" s="79"/>
      <c r="L875" s="76"/>
      <c r="M875" s="55" t="str">
        <f>IF(L875="","",IF(L875=LookUps!E$2,LookUps!G$2,LookUps!G$3))</f>
        <v/>
      </c>
      <c r="N875" s="76"/>
      <c r="O875" s="19">
        <f>'1. Site de fabrication'!$E$7</f>
        <v>0</v>
      </c>
      <c r="P875" s="56">
        <f>'1. Site de fabrication'!$E$9</f>
        <v>0</v>
      </c>
      <c r="Q875" t="str">
        <f>IF(J875="","",VLOOKUP(J875,LookUps!$K$2:$L$32,2,FALSE))</f>
        <v/>
      </c>
    </row>
    <row r="876" spans="1:17" ht="15.75" customHeight="1">
      <c r="A876" s="45"/>
      <c r="B876" s="19" t="str">
        <f t="shared" si="26"/>
        <v/>
      </c>
      <c r="C876" s="19" t="str">
        <f t="shared" si="27"/>
        <v/>
      </c>
      <c r="D876" s="77"/>
      <c r="E876" s="77"/>
      <c r="F876" s="78"/>
      <c r="G876" s="78"/>
      <c r="H876" s="78"/>
      <c r="I876" s="78"/>
      <c r="J876" s="79"/>
      <c r="K876" s="79"/>
      <c r="L876" s="76"/>
      <c r="M876" s="55" t="str">
        <f>IF(L876="","",IF(L876=LookUps!E$2,LookUps!G$2,LookUps!G$3))</f>
        <v/>
      </c>
      <c r="N876" s="76"/>
      <c r="O876" s="19">
        <f>'1. Site de fabrication'!$E$7</f>
        <v>0</v>
      </c>
      <c r="P876" s="56">
        <f>'1. Site de fabrication'!$E$9</f>
        <v>0</v>
      </c>
      <c r="Q876" t="str">
        <f>IF(J876="","",VLOOKUP(J876,LookUps!$K$2:$L$32,2,FALSE))</f>
        <v/>
      </c>
    </row>
    <row r="877" spans="1:17" ht="15.75" customHeight="1">
      <c r="A877" s="45"/>
      <c r="B877" s="19" t="str">
        <f t="shared" si="26"/>
        <v/>
      </c>
      <c r="C877" s="19" t="str">
        <f t="shared" si="27"/>
        <v/>
      </c>
      <c r="D877" s="77"/>
      <c r="E877" s="77"/>
      <c r="F877" s="78"/>
      <c r="G877" s="78"/>
      <c r="H877" s="78"/>
      <c r="I877" s="78"/>
      <c r="J877" s="79"/>
      <c r="K877" s="79"/>
      <c r="L877" s="76"/>
      <c r="M877" s="55" t="str">
        <f>IF(L877="","",IF(L877=LookUps!E$2,LookUps!G$2,LookUps!G$3))</f>
        <v/>
      </c>
      <c r="N877" s="76"/>
      <c r="O877" s="19">
        <f>'1. Site de fabrication'!$E$7</f>
        <v>0</v>
      </c>
      <c r="P877" s="56">
        <f>'1. Site de fabrication'!$E$9</f>
        <v>0</v>
      </c>
      <c r="Q877" t="str">
        <f>IF(J877="","",VLOOKUP(J877,LookUps!$K$2:$L$32,2,FALSE))</f>
        <v/>
      </c>
    </row>
    <row r="878" spans="1:17" ht="15.75" customHeight="1">
      <c r="A878" s="45"/>
      <c r="B878" s="19" t="str">
        <f t="shared" si="26"/>
        <v/>
      </c>
      <c r="C878" s="19" t="str">
        <f t="shared" si="27"/>
        <v/>
      </c>
      <c r="D878" s="77"/>
      <c r="E878" s="77"/>
      <c r="F878" s="78"/>
      <c r="G878" s="78"/>
      <c r="H878" s="78"/>
      <c r="I878" s="78"/>
      <c r="J878" s="79"/>
      <c r="K878" s="79"/>
      <c r="L878" s="76"/>
      <c r="M878" s="55" t="str">
        <f>IF(L878="","",IF(L878=LookUps!E$2,LookUps!G$2,LookUps!G$3))</f>
        <v/>
      </c>
      <c r="N878" s="76"/>
      <c r="O878" s="19">
        <f>'1. Site de fabrication'!$E$7</f>
        <v>0</v>
      </c>
      <c r="P878" s="56">
        <f>'1. Site de fabrication'!$E$9</f>
        <v>0</v>
      </c>
      <c r="Q878" t="str">
        <f>IF(J878="","",VLOOKUP(J878,LookUps!$K$2:$L$32,2,FALSE))</f>
        <v/>
      </c>
    </row>
    <row r="879" spans="1:17" ht="15.75" customHeight="1">
      <c r="A879" s="45"/>
      <c r="B879" s="19" t="str">
        <f t="shared" si="26"/>
        <v/>
      </c>
      <c r="C879" s="19" t="str">
        <f t="shared" si="27"/>
        <v/>
      </c>
      <c r="D879" s="77"/>
      <c r="E879" s="77"/>
      <c r="F879" s="78"/>
      <c r="G879" s="78"/>
      <c r="H879" s="78"/>
      <c r="I879" s="78"/>
      <c r="J879" s="79"/>
      <c r="K879" s="79"/>
      <c r="L879" s="76"/>
      <c r="M879" s="55" t="str">
        <f>IF(L879="","",IF(L879=LookUps!E$2,LookUps!G$2,LookUps!G$3))</f>
        <v/>
      </c>
      <c r="N879" s="76"/>
      <c r="O879" s="19">
        <f>'1. Site de fabrication'!$E$7</f>
        <v>0</v>
      </c>
      <c r="P879" s="56">
        <f>'1. Site de fabrication'!$E$9</f>
        <v>0</v>
      </c>
      <c r="Q879" t="str">
        <f>IF(J879="","",VLOOKUP(J879,LookUps!$K$2:$L$32,2,FALSE))</f>
        <v/>
      </c>
    </row>
    <row r="880" spans="1:17" ht="15.75" customHeight="1">
      <c r="A880" s="45"/>
      <c r="B880" s="19" t="str">
        <f t="shared" si="26"/>
        <v/>
      </c>
      <c r="C880" s="19" t="str">
        <f t="shared" si="27"/>
        <v/>
      </c>
      <c r="D880" s="77"/>
      <c r="E880" s="77"/>
      <c r="F880" s="78"/>
      <c r="G880" s="78"/>
      <c r="H880" s="78"/>
      <c r="I880" s="78"/>
      <c r="J880" s="79"/>
      <c r="K880" s="79"/>
      <c r="L880" s="76"/>
      <c r="M880" s="55" t="str">
        <f>IF(L880="","",IF(L880=LookUps!E$2,LookUps!G$2,LookUps!G$3))</f>
        <v/>
      </c>
      <c r="N880" s="76"/>
      <c r="O880" s="19">
        <f>'1. Site de fabrication'!$E$7</f>
        <v>0</v>
      </c>
      <c r="P880" s="56">
        <f>'1. Site de fabrication'!$E$9</f>
        <v>0</v>
      </c>
      <c r="Q880" t="str">
        <f>IF(J880="","",VLOOKUP(J880,LookUps!$K$2:$L$32,2,FALSE))</f>
        <v/>
      </c>
    </row>
    <row r="881" spans="1:17" ht="15.75" customHeight="1">
      <c r="A881" s="45"/>
      <c r="B881" s="19" t="str">
        <f t="shared" si="26"/>
        <v/>
      </c>
      <c r="C881" s="19" t="str">
        <f t="shared" si="27"/>
        <v/>
      </c>
      <c r="D881" s="77"/>
      <c r="E881" s="77"/>
      <c r="F881" s="78"/>
      <c r="G881" s="78"/>
      <c r="H881" s="78"/>
      <c r="I881" s="78"/>
      <c r="J881" s="79"/>
      <c r="K881" s="79"/>
      <c r="L881" s="76"/>
      <c r="M881" s="55" t="str">
        <f>IF(L881="","",IF(L881=LookUps!E$2,LookUps!G$2,LookUps!G$3))</f>
        <v/>
      </c>
      <c r="N881" s="76"/>
      <c r="O881" s="19">
        <f>'1. Site de fabrication'!$E$7</f>
        <v>0</v>
      </c>
      <c r="P881" s="56">
        <f>'1. Site de fabrication'!$E$9</f>
        <v>0</v>
      </c>
      <c r="Q881" t="str">
        <f>IF(J881="","",VLOOKUP(J881,LookUps!$K$2:$L$32,2,FALSE))</f>
        <v/>
      </c>
    </row>
    <row r="882" spans="1:17" ht="15.75" customHeight="1">
      <c r="A882" s="45"/>
      <c r="B882" s="19" t="str">
        <f t="shared" si="26"/>
        <v/>
      </c>
      <c r="C882" s="19" t="str">
        <f t="shared" si="27"/>
        <v/>
      </c>
      <c r="D882" s="77"/>
      <c r="E882" s="77"/>
      <c r="F882" s="78"/>
      <c r="G882" s="78"/>
      <c r="H882" s="78"/>
      <c r="I882" s="78"/>
      <c r="J882" s="79"/>
      <c r="K882" s="79"/>
      <c r="L882" s="76"/>
      <c r="M882" s="55" t="str">
        <f>IF(L882="","",IF(L882=LookUps!E$2,LookUps!G$2,LookUps!G$3))</f>
        <v/>
      </c>
      <c r="N882" s="76"/>
      <c r="O882" s="19">
        <f>'1. Site de fabrication'!$E$7</f>
        <v>0</v>
      </c>
      <c r="P882" s="56">
        <f>'1. Site de fabrication'!$E$9</f>
        <v>0</v>
      </c>
      <c r="Q882" t="str">
        <f>IF(J882="","",VLOOKUP(J882,LookUps!$K$2:$L$32,2,FALSE))</f>
        <v/>
      </c>
    </row>
    <row r="883" spans="1:17" ht="15.75" customHeight="1">
      <c r="A883" s="45"/>
      <c r="B883" s="19" t="str">
        <f t="shared" si="26"/>
        <v/>
      </c>
      <c r="C883" s="19" t="str">
        <f t="shared" si="27"/>
        <v/>
      </c>
      <c r="D883" s="77"/>
      <c r="E883" s="77"/>
      <c r="F883" s="78"/>
      <c r="G883" s="78"/>
      <c r="H883" s="78"/>
      <c r="I883" s="78"/>
      <c r="J883" s="79"/>
      <c r="K883" s="79"/>
      <c r="L883" s="76"/>
      <c r="M883" s="55" t="str">
        <f>IF(L883="","",IF(L883=LookUps!E$2,LookUps!G$2,LookUps!G$3))</f>
        <v/>
      </c>
      <c r="N883" s="76"/>
      <c r="O883" s="19">
        <f>'1. Site de fabrication'!$E$7</f>
        <v>0</v>
      </c>
      <c r="P883" s="56">
        <f>'1. Site de fabrication'!$E$9</f>
        <v>0</v>
      </c>
      <c r="Q883" t="str">
        <f>IF(J883="","",VLOOKUP(J883,LookUps!$K$2:$L$32,2,FALSE))</f>
        <v/>
      </c>
    </row>
    <row r="884" spans="1:17" ht="15.75" customHeight="1">
      <c r="A884" s="45"/>
      <c r="B884" s="19" t="str">
        <f t="shared" si="26"/>
        <v/>
      </c>
      <c r="C884" s="19" t="str">
        <f t="shared" si="27"/>
        <v/>
      </c>
      <c r="D884" s="77"/>
      <c r="E884" s="77"/>
      <c r="F884" s="78"/>
      <c r="G884" s="78"/>
      <c r="H884" s="78"/>
      <c r="I884" s="78"/>
      <c r="J884" s="79"/>
      <c r="K884" s="79"/>
      <c r="L884" s="76"/>
      <c r="M884" s="55" t="str">
        <f>IF(L884="","",IF(L884=LookUps!E$2,LookUps!G$2,LookUps!G$3))</f>
        <v/>
      </c>
      <c r="N884" s="76"/>
      <c r="O884" s="19">
        <f>'1. Site de fabrication'!$E$7</f>
        <v>0</v>
      </c>
      <c r="P884" s="56">
        <f>'1. Site de fabrication'!$E$9</f>
        <v>0</v>
      </c>
      <c r="Q884" t="str">
        <f>IF(J884="","",VLOOKUP(J884,LookUps!$K$2:$L$32,2,FALSE))</f>
        <v/>
      </c>
    </row>
    <row r="885" spans="1:17" ht="15.75" customHeight="1">
      <c r="A885" s="45"/>
      <c r="B885" s="19" t="str">
        <f t="shared" si="26"/>
        <v/>
      </c>
      <c r="C885" s="19" t="str">
        <f t="shared" si="27"/>
        <v/>
      </c>
      <c r="D885" s="77"/>
      <c r="E885" s="77"/>
      <c r="F885" s="78"/>
      <c r="G885" s="78"/>
      <c r="H885" s="78"/>
      <c r="I885" s="78"/>
      <c r="J885" s="79"/>
      <c r="K885" s="79"/>
      <c r="L885" s="76"/>
      <c r="M885" s="55" t="str">
        <f>IF(L885="","",IF(L885=LookUps!E$2,LookUps!G$2,LookUps!G$3))</f>
        <v/>
      </c>
      <c r="N885" s="76"/>
      <c r="O885" s="19">
        <f>'1. Site de fabrication'!$E$7</f>
        <v>0</v>
      </c>
      <c r="P885" s="56">
        <f>'1. Site de fabrication'!$E$9</f>
        <v>0</v>
      </c>
      <c r="Q885" t="str">
        <f>IF(J885="","",VLOOKUP(J885,LookUps!$K$2:$L$32,2,FALSE))</f>
        <v/>
      </c>
    </row>
    <row r="886" spans="1:17" ht="15.75" customHeight="1">
      <c r="A886" s="45"/>
      <c r="B886" s="19" t="str">
        <f t="shared" si="26"/>
        <v/>
      </c>
      <c r="C886" s="19" t="str">
        <f t="shared" si="27"/>
        <v/>
      </c>
      <c r="D886" s="77"/>
      <c r="E886" s="77"/>
      <c r="F886" s="78"/>
      <c r="G886" s="78"/>
      <c r="H886" s="78"/>
      <c r="I886" s="78"/>
      <c r="J886" s="79"/>
      <c r="K886" s="79"/>
      <c r="L886" s="76"/>
      <c r="M886" s="55" t="str">
        <f>IF(L886="","",IF(L886=LookUps!E$2,LookUps!G$2,LookUps!G$3))</f>
        <v/>
      </c>
      <c r="N886" s="76"/>
      <c r="O886" s="19">
        <f>'1. Site de fabrication'!$E$7</f>
        <v>0</v>
      </c>
      <c r="P886" s="56">
        <f>'1. Site de fabrication'!$E$9</f>
        <v>0</v>
      </c>
      <c r="Q886" t="str">
        <f>IF(J886="","",VLOOKUP(J886,LookUps!$K$2:$L$32,2,FALSE))</f>
        <v/>
      </c>
    </row>
    <row r="887" spans="1:17" ht="15.75" customHeight="1">
      <c r="A887" s="45"/>
      <c r="B887" s="19" t="str">
        <f t="shared" si="26"/>
        <v/>
      </c>
      <c r="C887" s="19" t="str">
        <f t="shared" si="27"/>
        <v/>
      </c>
      <c r="D887" s="77"/>
      <c r="E887" s="77"/>
      <c r="F887" s="78"/>
      <c r="G887" s="78"/>
      <c r="H887" s="78"/>
      <c r="I887" s="78"/>
      <c r="J887" s="79"/>
      <c r="K887" s="79"/>
      <c r="L887" s="76"/>
      <c r="M887" s="55" t="str">
        <f>IF(L887="","",IF(L887=LookUps!E$2,LookUps!G$2,LookUps!G$3))</f>
        <v/>
      </c>
      <c r="N887" s="76"/>
      <c r="O887" s="19">
        <f>'1. Site de fabrication'!$E$7</f>
        <v>0</v>
      </c>
      <c r="P887" s="56">
        <f>'1. Site de fabrication'!$E$9</f>
        <v>0</v>
      </c>
      <c r="Q887" t="str">
        <f>IF(J887="","",VLOOKUP(J887,LookUps!$K$2:$L$32,2,FALSE))</f>
        <v/>
      </c>
    </row>
    <row r="888" spans="1:17" ht="15.75" customHeight="1">
      <c r="A888" s="45"/>
      <c r="B888" s="19" t="str">
        <f t="shared" si="26"/>
        <v/>
      </c>
      <c r="C888" s="19" t="str">
        <f t="shared" si="27"/>
        <v/>
      </c>
      <c r="D888" s="77"/>
      <c r="E888" s="77"/>
      <c r="F888" s="78"/>
      <c r="G888" s="78"/>
      <c r="H888" s="78"/>
      <c r="I888" s="78"/>
      <c r="J888" s="79"/>
      <c r="K888" s="79"/>
      <c r="L888" s="76"/>
      <c r="M888" s="55" t="str">
        <f>IF(L888="","",IF(L888=LookUps!E$2,LookUps!G$2,LookUps!G$3))</f>
        <v/>
      </c>
      <c r="N888" s="76"/>
      <c r="O888" s="19">
        <f>'1. Site de fabrication'!$E$7</f>
        <v>0</v>
      </c>
      <c r="P888" s="56">
        <f>'1. Site de fabrication'!$E$9</f>
        <v>0</v>
      </c>
      <c r="Q888" t="str">
        <f>IF(J888="","",VLOOKUP(J888,LookUps!$K$2:$L$32,2,FALSE))</f>
        <v/>
      </c>
    </row>
    <row r="889" spans="1:17" ht="15.75" customHeight="1">
      <c r="A889" s="45"/>
      <c r="B889" s="19" t="str">
        <f t="shared" si="26"/>
        <v/>
      </c>
      <c r="C889" s="19" t="str">
        <f t="shared" si="27"/>
        <v/>
      </c>
      <c r="D889" s="77"/>
      <c r="E889" s="77"/>
      <c r="F889" s="78"/>
      <c r="G889" s="78"/>
      <c r="H889" s="78"/>
      <c r="I889" s="78"/>
      <c r="J889" s="79"/>
      <c r="K889" s="79"/>
      <c r="L889" s="76"/>
      <c r="M889" s="55" t="str">
        <f>IF(L889="","",IF(L889=LookUps!E$2,LookUps!G$2,LookUps!G$3))</f>
        <v/>
      </c>
      <c r="N889" s="76"/>
      <c r="O889" s="19">
        <f>'1. Site de fabrication'!$E$7</f>
        <v>0</v>
      </c>
      <c r="P889" s="56">
        <f>'1. Site de fabrication'!$E$9</f>
        <v>0</v>
      </c>
      <c r="Q889" t="str">
        <f>IF(J889="","",VLOOKUP(J889,LookUps!$K$2:$L$32,2,FALSE))</f>
        <v/>
      </c>
    </row>
    <row r="890" spans="1:17" ht="15.75" customHeight="1">
      <c r="A890" s="45"/>
      <c r="B890" s="19" t="str">
        <f t="shared" si="26"/>
        <v/>
      </c>
      <c r="C890" s="19" t="str">
        <f t="shared" si="27"/>
        <v/>
      </c>
      <c r="D890" s="77"/>
      <c r="E890" s="77"/>
      <c r="F890" s="78"/>
      <c r="G890" s="78"/>
      <c r="H890" s="78"/>
      <c r="I890" s="78"/>
      <c r="J890" s="79"/>
      <c r="K890" s="79"/>
      <c r="L890" s="76"/>
      <c r="M890" s="55" t="str">
        <f>IF(L890="","",IF(L890=LookUps!E$2,LookUps!G$2,LookUps!G$3))</f>
        <v/>
      </c>
      <c r="N890" s="76"/>
      <c r="O890" s="19">
        <f>'1. Site de fabrication'!$E$7</f>
        <v>0</v>
      </c>
      <c r="P890" s="56">
        <f>'1. Site de fabrication'!$E$9</f>
        <v>0</v>
      </c>
      <c r="Q890" t="str">
        <f>IF(J890="","",VLOOKUP(J890,LookUps!$K$2:$L$32,2,FALSE))</f>
        <v/>
      </c>
    </row>
    <row r="891" spans="1:17" ht="15.75" customHeight="1">
      <c r="A891" s="45"/>
      <c r="B891" s="19" t="str">
        <f t="shared" si="26"/>
        <v/>
      </c>
      <c r="C891" s="19" t="str">
        <f t="shared" si="27"/>
        <v/>
      </c>
      <c r="D891" s="77"/>
      <c r="E891" s="77"/>
      <c r="F891" s="78"/>
      <c r="G891" s="78"/>
      <c r="H891" s="78"/>
      <c r="I891" s="78"/>
      <c r="J891" s="79"/>
      <c r="K891" s="79"/>
      <c r="L891" s="76"/>
      <c r="M891" s="55" t="str">
        <f>IF(L891="","",IF(L891=LookUps!E$2,LookUps!G$2,LookUps!G$3))</f>
        <v/>
      </c>
      <c r="N891" s="76"/>
      <c r="O891" s="19">
        <f>'1. Site de fabrication'!$E$7</f>
        <v>0</v>
      </c>
      <c r="P891" s="56">
        <f>'1. Site de fabrication'!$E$9</f>
        <v>0</v>
      </c>
      <c r="Q891" t="str">
        <f>IF(J891="","",VLOOKUP(J891,LookUps!$K$2:$L$32,2,FALSE))</f>
        <v/>
      </c>
    </row>
    <row r="892" spans="1:17" ht="15.75" customHeight="1">
      <c r="A892" s="45"/>
      <c r="B892" s="19" t="str">
        <f t="shared" si="26"/>
        <v/>
      </c>
      <c r="C892" s="19" t="str">
        <f t="shared" si="27"/>
        <v/>
      </c>
      <c r="D892" s="77"/>
      <c r="E892" s="77"/>
      <c r="F892" s="78"/>
      <c r="G892" s="78"/>
      <c r="H892" s="78"/>
      <c r="I892" s="78"/>
      <c r="J892" s="79"/>
      <c r="K892" s="79"/>
      <c r="L892" s="76"/>
      <c r="M892" s="55" t="str">
        <f>IF(L892="","",IF(L892=LookUps!E$2,LookUps!G$2,LookUps!G$3))</f>
        <v/>
      </c>
      <c r="N892" s="76"/>
      <c r="O892" s="19">
        <f>'1. Site de fabrication'!$E$7</f>
        <v>0</v>
      </c>
      <c r="P892" s="56">
        <f>'1. Site de fabrication'!$E$9</f>
        <v>0</v>
      </c>
      <c r="Q892" t="str">
        <f>IF(J892="","",VLOOKUP(J892,LookUps!$K$2:$L$32,2,FALSE))</f>
        <v/>
      </c>
    </row>
    <row r="893" spans="1:17" ht="15.75" customHeight="1">
      <c r="A893" s="45"/>
      <c r="B893" s="19" t="str">
        <f t="shared" si="26"/>
        <v/>
      </c>
      <c r="C893" s="19" t="str">
        <f t="shared" si="27"/>
        <v/>
      </c>
      <c r="D893" s="77"/>
      <c r="E893" s="77"/>
      <c r="F893" s="78"/>
      <c r="G893" s="78"/>
      <c r="H893" s="78"/>
      <c r="I893" s="78"/>
      <c r="J893" s="79"/>
      <c r="K893" s="79"/>
      <c r="L893" s="76"/>
      <c r="M893" s="55" t="str">
        <f>IF(L893="","",IF(L893=LookUps!E$2,LookUps!G$2,LookUps!G$3))</f>
        <v/>
      </c>
      <c r="N893" s="76"/>
      <c r="O893" s="19">
        <f>'1. Site de fabrication'!$E$7</f>
        <v>0</v>
      </c>
      <c r="P893" s="56">
        <f>'1. Site de fabrication'!$E$9</f>
        <v>0</v>
      </c>
      <c r="Q893" t="str">
        <f>IF(J893="","",VLOOKUP(J893,LookUps!$K$2:$L$32,2,FALSE))</f>
        <v/>
      </c>
    </row>
    <row r="894" spans="1:17" ht="15.75" customHeight="1">
      <c r="A894" s="45"/>
      <c r="B894" s="19" t="str">
        <f t="shared" si="26"/>
        <v/>
      </c>
      <c r="C894" s="19" t="str">
        <f t="shared" si="27"/>
        <v/>
      </c>
      <c r="D894" s="77"/>
      <c r="E894" s="77"/>
      <c r="F894" s="78"/>
      <c r="G894" s="78"/>
      <c r="H894" s="78"/>
      <c r="I894" s="78"/>
      <c r="J894" s="79"/>
      <c r="K894" s="79"/>
      <c r="L894" s="76"/>
      <c r="M894" s="55" t="str">
        <f>IF(L894="","",IF(L894=LookUps!E$2,LookUps!G$2,LookUps!G$3))</f>
        <v/>
      </c>
      <c r="N894" s="76"/>
      <c r="O894" s="19">
        <f>'1. Site de fabrication'!$E$7</f>
        <v>0</v>
      </c>
      <c r="P894" s="56">
        <f>'1. Site de fabrication'!$E$9</f>
        <v>0</v>
      </c>
      <c r="Q894" t="str">
        <f>IF(J894="","",VLOOKUP(J894,LookUps!$K$2:$L$32,2,FALSE))</f>
        <v/>
      </c>
    </row>
    <row r="895" spans="1:17" ht="15.75" customHeight="1">
      <c r="A895" s="45"/>
      <c r="B895" s="19" t="str">
        <f t="shared" si="26"/>
        <v/>
      </c>
      <c r="C895" s="19" t="str">
        <f t="shared" si="27"/>
        <v/>
      </c>
      <c r="D895" s="77"/>
      <c r="E895" s="77"/>
      <c r="F895" s="78"/>
      <c r="G895" s="78"/>
      <c r="H895" s="78"/>
      <c r="I895" s="78"/>
      <c r="J895" s="79"/>
      <c r="K895" s="79"/>
      <c r="L895" s="76"/>
      <c r="M895" s="55" t="str">
        <f>IF(L895="","",IF(L895=LookUps!E$2,LookUps!G$2,LookUps!G$3))</f>
        <v/>
      </c>
      <c r="N895" s="76"/>
      <c r="O895" s="19">
        <f>'1. Site de fabrication'!$E$7</f>
        <v>0</v>
      </c>
      <c r="P895" s="56">
        <f>'1. Site de fabrication'!$E$9</f>
        <v>0</v>
      </c>
      <c r="Q895" t="str">
        <f>IF(J895="","",VLOOKUP(J895,LookUps!$K$2:$L$32,2,FALSE))</f>
        <v/>
      </c>
    </row>
    <row r="896" spans="1:17" ht="15.75" customHeight="1">
      <c r="A896" s="45"/>
      <c r="B896" s="19" t="str">
        <f t="shared" si="26"/>
        <v/>
      </c>
      <c r="C896" s="19" t="str">
        <f t="shared" si="27"/>
        <v/>
      </c>
      <c r="D896" s="77"/>
      <c r="E896" s="77"/>
      <c r="F896" s="78"/>
      <c r="G896" s="78"/>
      <c r="H896" s="78"/>
      <c r="I896" s="78"/>
      <c r="J896" s="79"/>
      <c r="K896" s="79"/>
      <c r="L896" s="76"/>
      <c r="M896" s="55" t="str">
        <f>IF(L896="","",IF(L896=LookUps!E$2,LookUps!G$2,LookUps!G$3))</f>
        <v/>
      </c>
      <c r="N896" s="76"/>
      <c r="O896" s="19">
        <f>'1. Site de fabrication'!$E$7</f>
        <v>0</v>
      </c>
      <c r="P896" s="56">
        <f>'1. Site de fabrication'!$E$9</f>
        <v>0</v>
      </c>
      <c r="Q896" t="str">
        <f>IF(J896="","",VLOOKUP(J896,LookUps!$K$2:$L$32,2,FALSE))</f>
        <v/>
      </c>
    </row>
    <row r="897" spans="1:17" ht="15.75" customHeight="1">
      <c r="A897" s="45"/>
      <c r="B897" s="19" t="str">
        <f t="shared" si="26"/>
        <v/>
      </c>
      <c r="C897" s="19" t="str">
        <f t="shared" si="27"/>
        <v/>
      </c>
      <c r="D897" s="77"/>
      <c r="E897" s="77"/>
      <c r="F897" s="78"/>
      <c r="G897" s="78"/>
      <c r="H897" s="78"/>
      <c r="I897" s="78"/>
      <c r="J897" s="79"/>
      <c r="K897" s="79"/>
      <c r="L897" s="76"/>
      <c r="M897" s="55" t="str">
        <f>IF(L897="","",IF(L897=LookUps!E$2,LookUps!G$2,LookUps!G$3))</f>
        <v/>
      </c>
      <c r="N897" s="76"/>
      <c r="O897" s="19">
        <f>'1. Site de fabrication'!$E$7</f>
        <v>0</v>
      </c>
      <c r="P897" s="56">
        <f>'1. Site de fabrication'!$E$9</f>
        <v>0</v>
      </c>
      <c r="Q897" t="str">
        <f>IF(J897="","",VLOOKUP(J897,LookUps!$K$2:$L$32,2,FALSE))</f>
        <v/>
      </c>
    </row>
    <row r="898" spans="1:17" ht="15.75" customHeight="1">
      <c r="A898" s="45"/>
      <c r="B898" s="19" t="str">
        <f t="shared" si="26"/>
        <v/>
      </c>
      <c r="C898" s="19" t="str">
        <f t="shared" si="27"/>
        <v/>
      </c>
      <c r="D898" s="77"/>
      <c r="E898" s="77"/>
      <c r="F898" s="78"/>
      <c r="G898" s="78"/>
      <c r="H898" s="78"/>
      <c r="I898" s="78"/>
      <c r="J898" s="79"/>
      <c r="K898" s="79"/>
      <c r="L898" s="76"/>
      <c r="M898" s="55" t="str">
        <f>IF(L898="","",IF(L898=LookUps!E$2,LookUps!G$2,LookUps!G$3))</f>
        <v/>
      </c>
      <c r="N898" s="76"/>
      <c r="O898" s="19">
        <f>'1. Site de fabrication'!$E$7</f>
        <v>0</v>
      </c>
      <c r="P898" s="56">
        <f>'1. Site de fabrication'!$E$9</f>
        <v>0</v>
      </c>
      <c r="Q898" t="str">
        <f>IF(J898="","",VLOOKUP(J898,LookUps!$K$2:$L$32,2,FALSE))</f>
        <v/>
      </c>
    </row>
    <row r="899" spans="1:17" ht="15.75" customHeight="1">
      <c r="A899" s="45"/>
      <c r="B899" s="19" t="str">
        <f t="shared" si="26"/>
        <v/>
      </c>
      <c r="C899" s="19" t="str">
        <f t="shared" si="27"/>
        <v/>
      </c>
      <c r="D899" s="77"/>
      <c r="E899" s="77"/>
      <c r="F899" s="78"/>
      <c r="G899" s="78"/>
      <c r="H899" s="78"/>
      <c r="I899" s="78"/>
      <c r="J899" s="79"/>
      <c r="K899" s="79"/>
      <c r="L899" s="76"/>
      <c r="M899" s="55" t="str">
        <f>IF(L899="","",IF(L899=LookUps!E$2,LookUps!G$2,LookUps!G$3))</f>
        <v/>
      </c>
      <c r="N899" s="76"/>
      <c r="O899" s="19">
        <f>'1. Site de fabrication'!$E$7</f>
        <v>0</v>
      </c>
      <c r="P899" s="56">
        <f>'1. Site de fabrication'!$E$9</f>
        <v>0</v>
      </c>
      <c r="Q899" t="str">
        <f>IF(J899="","",VLOOKUP(J899,LookUps!$K$2:$L$32,2,FALSE))</f>
        <v/>
      </c>
    </row>
    <row r="900" spans="1:17" ht="15.75" customHeight="1">
      <c r="A900" s="45"/>
      <c r="B900" s="19" t="str">
        <f t="shared" si="26"/>
        <v/>
      </c>
      <c r="C900" s="19" t="str">
        <f t="shared" si="27"/>
        <v/>
      </c>
      <c r="D900" s="77"/>
      <c r="E900" s="77"/>
      <c r="F900" s="78"/>
      <c r="G900" s="78"/>
      <c r="H900" s="78"/>
      <c r="I900" s="78"/>
      <c r="J900" s="79"/>
      <c r="K900" s="79"/>
      <c r="L900" s="76"/>
      <c r="M900" s="55" t="str">
        <f>IF(L900="","",IF(L900=LookUps!E$2,LookUps!G$2,LookUps!G$3))</f>
        <v/>
      </c>
      <c r="N900" s="76"/>
      <c r="O900" s="19">
        <f>'1. Site de fabrication'!$E$7</f>
        <v>0</v>
      </c>
      <c r="P900" s="56">
        <f>'1. Site de fabrication'!$E$9</f>
        <v>0</v>
      </c>
      <c r="Q900" t="str">
        <f>IF(J900="","",VLOOKUP(J900,LookUps!$K$2:$L$32,2,FALSE))</f>
        <v/>
      </c>
    </row>
    <row r="901" spans="1:17" ht="15.75" customHeight="1">
      <c r="A901" s="45"/>
      <c r="B901" s="19" t="str">
        <f t="shared" si="26"/>
        <v/>
      </c>
      <c r="C901" s="19" t="str">
        <f t="shared" si="27"/>
        <v/>
      </c>
      <c r="D901" s="77"/>
      <c r="E901" s="77"/>
      <c r="F901" s="78"/>
      <c r="G901" s="78"/>
      <c r="H901" s="78"/>
      <c r="I901" s="78"/>
      <c r="J901" s="79"/>
      <c r="K901" s="79"/>
      <c r="L901" s="76"/>
      <c r="M901" s="55" t="str">
        <f>IF(L901="","",IF(L901=LookUps!E$2,LookUps!G$2,LookUps!G$3))</f>
        <v/>
      </c>
      <c r="N901" s="76"/>
      <c r="O901" s="19">
        <f>'1. Site de fabrication'!$E$7</f>
        <v>0</v>
      </c>
      <c r="P901" s="56">
        <f>'1. Site de fabrication'!$E$9</f>
        <v>0</v>
      </c>
      <c r="Q901" t="str">
        <f>IF(J901="","",VLOOKUP(J901,LookUps!$K$2:$L$32,2,FALSE))</f>
        <v/>
      </c>
    </row>
    <row r="902" spans="1:17" ht="15.75" customHeight="1">
      <c r="A902" s="45"/>
      <c r="B902" s="19" t="str">
        <f t="shared" si="26"/>
        <v/>
      </c>
      <c r="C902" s="19" t="str">
        <f t="shared" si="27"/>
        <v/>
      </c>
      <c r="D902" s="77"/>
      <c r="E902" s="77"/>
      <c r="F902" s="78"/>
      <c r="G902" s="78"/>
      <c r="H902" s="78"/>
      <c r="I902" s="78"/>
      <c r="J902" s="79"/>
      <c r="K902" s="79"/>
      <c r="L902" s="76"/>
      <c r="M902" s="55" t="str">
        <f>IF(L902="","",IF(L902=LookUps!E$2,LookUps!G$2,LookUps!G$3))</f>
        <v/>
      </c>
      <c r="N902" s="76"/>
      <c r="O902" s="19">
        <f>'1. Site de fabrication'!$E$7</f>
        <v>0</v>
      </c>
      <c r="P902" s="56">
        <f>'1. Site de fabrication'!$E$9</f>
        <v>0</v>
      </c>
      <c r="Q902" t="str">
        <f>IF(J902="","",VLOOKUP(J902,LookUps!$K$2:$L$32,2,FALSE))</f>
        <v/>
      </c>
    </row>
    <row r="903" spans="1:17" ht="15.75" customHeight="1">
      <c r="A903" s="45"/>
      <c r="B903" s="19" t="str">
        <f t="shared" si="26"/>
        <v/>
      </c>
      <c r="C903" s="19" t="str">
        <f t="shared" si="27"/>
        <v/>
      </c>
      <c r="D903" s="77"/>
      <c r="E903" s="77"/>
      <c r="F903" s="78"/>
      <c r="G903" s="78"/>
      <c r="H903" s="78"/>
      <c r="I903" s="78"/>
      <c r="J903" s="79"/>
      <c r="K903" s="79"/>
      <c r="L903" s="76"/>
      <c r="M903" s="55" t="str">
        <f>IF(L903="","",IF(L903=LookUps!E$2,LookUps!G$2,LookUps!G$3))</f>
        <v/>
      </c>
      <c r="N903" s="76"/>
      <c r="O903" s="19">
        <f>'1. Site de fabrication'!$E$7</f>
        <v>0</v>
      </c>
      <c r="P903" s="56">
        <f>'1. Site de fabrication'!$E$9</f>
        <v>0</v>
      </c>
      <c r="Q903" t="str">
        <f>IF(J903="","",VLOOKUP(J903,LookUps!$K$2:$L$32,2,FALSE))</f>
        <v/>
      </c>
    </row>
    <row r="904" spans="1:17" ht="15.75" customHeight="1">
      <c r="A904" s="45"/>
      <c r="B904" s="19" t="str">
        <f t="shared" si="26"/>
        <v/>
      </c>
      <c r="C904" s="19" t="str">
        <f t="shared" si="27"/>
        <v/>
      </c>
      <c r="D904" s="77"/>
      <c r="E904" s="77"/>
      <c r="F904" s="78"/>
      <c r="G904" s="78"/>
      <c r="H904" s="78"/>
      <c r="I904" s="78"/>
      <c r="J904" s="79"/>
      <c r="K904" s="79"/>
      <c r="L904" s="76"/>
      <c r="M904" s="55" t="str">
        <f>IF(L904="","",IF(L904=LookUps!E$2,LookUps!G$2,LookUps!G$3))</f>
        <v/>
      </c>
      <c r="N904" s="76"/>
      <c r="O904" s="19">
        <f>'1. Site de fabrication'!$E$7</f>
        <v>0</v>
      </c>
      <c r="P904" s="56">
        <f>'1. Site de fabrication'!$E$9</f>
        <v>0</v>
      </c>
      <c r="Q904" t="str">
        <f>IF(J904="","",VLOOKUP(J904,LookUps!$K$2:$L$32,2,FALSE))</f>
        <v/>
      </c>
    </row>
    <row r="905" spans="1:17" ht="15.75" customHeight="1">
      <c r="A905" s="45"/>
      <c r="B905" s="19" t="str">
        <f t="shared" si="26"/>
        <v/>
      </c>
      <c r="C905" s="19" t="str">
        <f t="shared" si="27"/>
        <v/>
      </c>
      <c r="D905" s="77"/>
      <c r="E905" s="77"/>
      <c r="F905" s="78"/>
      <c r="G905" s="78"/>
      <c r="H905" s="78"/>
      <c r="I905" s="78"/>
      <c r="J905" s="79"/>
      <c r="K905" s="79"/>
      <c r="L905" s="76"/>
      <c r="M905" s="55" t="str">
        <f>IF(L905="","",IF(L905=LookUps!E$2,LookUps!G$2,LookUps!G$3))</f>
        <v/>
      </c>
      <c r="N905" s="76"/>
      <c r="O905" s="19">
        <f>'1. Site de fabrication'!$E$7</f>
        <v>0</v>
      </c>
      <c r="P905" s="56">
        <f>'1. Site de fabrication'!$E$9</f>
        <v>0</v>
      </c>
      <c r="Q905" t="str">
        <f>IF(J905="","",VLOOKUP(J905,LookUps!$K$2:$L$32,2,FALSE))</f>
        <v/>
      </c>
    </row>
    <row r="906" spans="1:17" ht="15.75" customHeight="1">
      <c r="A906" s="45"/>
      <c r="B906" s="19" t="str">
        <f t="shared" ref="B906:B969" si="28">IF(D906="","",VLOOKUP(D906,Retailer,2,FALSE))</f>
        <v/>
      </c>
      <c r="C906" s="19" t="str">
        <f t="shared" ref="C906:C969" si="29">IF(B906="","",B906&amp;"_market")</f>
        <v/>
      </c>
      <c r="D906" s="77"/>
      <c r="E906" s="77"/>
      <c r="F906" s="78"/>
      <c r="G906" s="78"/>
      <c r="H906" s="78"/>
      <c r="I906" s="78"/>
      <c r="J906" s="79"/>
      <c r="K906" s="79"/>
      <c r="L906" s="76"/>
      <c r="M906" s="55" t="str">
        <f>IF(L906="","",IF(L906=LookUps!E$2,LookUps!G$2,LookUps!G$3))</f>
        <v/>
      </c>
      <c r="N906" s="76"/>
      <c r="O906" s="19">
        <f>'1. Site de fabrication'!$E$7</f>
        <v>0</v>
      </c>
      <c r="P906" s="56">
        <f>'1. Site de fabrication'!$E$9</f>
        <v>0</v>
      </c>
      <c r="Q906" t="str">
        <f>IF(J906="","",VLOOKUP(J906,LookUps!$K$2:$L$32,2,FALSE))</f>
        <v/>
      </c>
    </row>
    <row r="907" spans="1:17" ht="15.75" customHeight="1">
      <c r="A907" s="45"/>
      <c r="B907" s="19" t="str">
        <f t="shared" si="28"/>
        <v/>
      </c>
      <c r="C907" s="19" t="str">
        <f t="shared" si="29"/>
        <v/>
      </c>
      <c r="D907" s="77"/>
      <c r="E907" s="77"/>
      <c r="F907" s="78"/>
      <c r="G907" s="78"/>
      <c r="H907" s="78"/>
      <c r="I907" s="78"/>
      <c r="J907" s="79"/>
      <c r="K907" s="79"/>
      <c r="L907" s="76"/>
      <c r="M907" s="55" t="str">
        <f>IF(L907="","",IF(L907=LookUps!E$2,LookUps!G$2,LookUps!G$3))</f>
        <v/>
      </c>
      <c r="N907" s="76"/>
      <c r="O907" s="19">
        <f>'1. Site de fabrication'!$E$7</f>
        <v>0</v>
      </c>
      <c r="P907" s="56">
        <f>'1. Site de fabrication'!$E$9</f>
        <v>0</v>
      </c>
      <c r="Q907" t="str">
        <f>IF(J907="","",VLOOKUP(J907,LookUps!$K$2:$L$32,2,FALSE))</f>
        <v/>
      </c>
    </row>
    <row r="908" spans="1:17" ht="15.75" customHeight="1">
      <c r="A908" s="45"/>
      <c r="B908" s="19" t="str">
        <f t="shared" si="28"/>
        <v/>
      </c>
      <c r="C908" s="19" t="str">
        <f t="shared" si="29"/>
        <v/>
      </c>
      <c r="D908" s="77"/>
      <c r="E908" s="77"/>
      <c r="F908" s="78"/>
      <c r="G908" s="78"/>
      <c r="H908" s="78"/>
      <c r="I908" s="78"/>
      <c r="J908" s="79"/>
      <c r="K908" s="79"/>
      <c r="L908" s="76"/>
      <c r="M908" s="55" t="str">
        <f>IF(L908="","",IF(L908=LookUps!E$2,LookUps!G$2,LookUps!G$3))</f>
        <v/>
      </c>
      <c r="N908" s="76"/>
      <c r="O908" s="19">
        <f>'1. Site de fabrication'!$E$7</f>
        <v>0</v>
      </c>
      <c r="P908" s="56">
        <f>'1. Site de fabrication'!$E$9</f>
        <v>0</v>
      </c>
      <c r="Q908" t="str">
        <f>IF(J908="","",VLOOKUP(J908,LookUps!$K$2:$L$32,2,FALSE))</f>
        <v/>
      </c>
    </row>
    <row r="909" spans="1:17" ht="15.75" customHeight="1">
      <c r="A909" s="45"/>
      <c r="B909" s="19" t="str">
        <f t="shared" si="28"/>
        <v/>
      </c>
      <c r="C909" s="19" t="str">
        <f t="shared" si="29"/>
        <v/>
      </c>
      <c r="D909" s="77"/>
      <c r="E909" s="77"/>
      <c r="F909" s="78"/>
      <c r="G909" s="78"/>
      <c r="H909" s="78"/>
      <c r="I909" s="78"/>
      <c r="J909" s="79"/>
      <c r="K909" s="79"/>
      <c r="L909" s="76"/>
      <c r="M909" s="55" t="str">
        <f>IF(L909="","",IF(L909=LookUps!E$2,LookUps!G$2,LookUps!G$3))</f>
        <v/>
      </c>
      <c r="N909" s="76"/>
      <c r="O909" s="19">
        <f>'1. Site de fabrication'!$E$7</f>
        <v>0</v>
      </c>
      <c r="P909" s="56">
        <f>'1. Site de fabrication'!$E$9</f>
        <v>0</v>
      </c>
      <c r="Q909" t="str">
        <f>IF(J909="","",VLOOKUP(J909,LookUps!$K$2:$L$32,2,FALSE))</f>
        <v/>
      </c>
    </row>
    <row r="910" spans="1:17" ht="15.75" customHeight="1">
      <c r="A910" s="45"/>
      <c r="B910" s="19" t="str">
        <f t="shared" si="28"/>
        <v/>
      </c>
      <c r="C910" s="19" t="str">
        <f t="shared" si="29"/>
        <v/>
      </c>
      <c r="D910" s="77"/>
      <c r="E910" s="77"/>
      <c r="F910" s="78"/>
      <c r="G910" s="78"/>
      <c r="H910" s="78"/>
      <c r="I910" s="78"/>
      <c r="J910" s="79"/>
      <c r="K910" s="79"/>
      <c r="L910" s="76"/>
      <c r="M910" s="55" t="str">
        <f>IF(L910="","",IF(L910=LookUps!E$2,LookUps!G$2,LookUps!G$3))</f>
        <v/>
      </c>
      <c r="N910" s="76"/>
      <c r="O910" s="19">
        <f>'1. Site de fabrication'!$E$7</f>
        <v>0</v>
      </c>
      <c r="P910" s="56">
        <f>'1. Site de fabrication'!$E$9</f>
        <v>0</v>
      </c>
      <c r="Q910" t="str">
        <f>IF(J910="","",VLOOKUP(J910,LookUps!$K$2:$L$32,2,FALSE))</f>
        <v/>
      </c>
    </row>
    <row r="911" spans="1:17" ht="15.75" customHeight="1">
      <c r="A911" s="45"/>
      <c r="B911" s="19" t="str">
        <f t="shared" si="28"/>
        <v/>
      </c>
      <c r="C911" s="19" t="str">
        <f t="shared" si="29"/>
        <v/>
      </c>
      <c r="D911" s="77"/>
      <c r="E911" s="77"/>
      <c r="F911" s="78"/>
      <c r="G911" s="78"/>
      <c r="H911" s="78"/>
      <c r="I911" s="78"/>
      <c r="J911" s="79"/>
      <c r="K911" s="79"/>
      <c r="L911" s="76"/>
      <c r="M911" s="55" t="str">
        <f>IF(L911="","",IF(L911=LookUps!E$2,LookUps!G$2,LookUps!G$3))</f>
        <v/>
      </c>
      <c r="N911" s="76"/>
      <c r="O911" s="19">
        <f>'1. Site de fabrication'!$E$7</f>
        <v>0</v>
      </c>
      <c r="P911" s="56">
        <f>'1. Site de fabrication'!$E$9</f>
        <v>0</v>
      </c>
      <c r="Q911" t="str">
        <f>IF(J911="","",VLOOKUP(J911,LookUps!$K$2:$L$32,2,FALSE))</f>
        <v/>
      </c>
    </row>
    <row r="912" spans="1:17" ht="15.75" customHeight="1">
      <c r="A912" s="45"/>
      <c r="B912" s="19" t="str">
        <f t="shared" si="28"/>
        <v/>
      </c>
      <c r="C912" s="19" t="str">
        <f t="shared" si="29"/>
        <v/>
      </c>
      <c r="D912" s="77"/>
      <c r="E912" s="77"/>
      <c r="F912" s="78"/>
      <c r="G912" s="78"/>
      <c r="H912" s="78"/>
      <c r="I912" s="78"/>
      <c r="J912" s="79"/>
      <c r="K912" s="79"/>
      <c r="L912" s="76"/>
      <c r="M912" s="55" t="str">
        <f>IF(L912="","",IF(L912=LookUps!E$2,LookUps!G$2,LookUps!G$3))</f>
        <v/>
      </c>
      <c r="N912" s="76"/>
      <c r="O912" s="19">
        <f>'1. Site de fabrication'!$E$7</f>
        <v>0</v>
      </c>
      <c r="P912" s="56">
        <f>'1. Site de fabrication'!$E$9</f>
        <v>0</v>
      </c>
      <c r="Q912" t="str">
        <f>IF(J912="","",VLOOKUP(J912,LookUps!$K$2:$L$32,2,FALSE))</f>
        <v/>
      </c>
    </row>
    <row r="913" spans="1:17" ht="15.75" customHeight="1">
      <c r="A913" s="45"/>
      <c r="B913" s="19" t="str">
        <f t="shared" si="28"/>
        <v/>
      </c>
      <c r="C913" s="19" t="str">
        <f t="shared" si="29"/>
        <v/>
      </c>
      <c r="D913" s="77"/>
      <c r="E913" s="77"/>
      <c r="F913" s="78"/>
      <c r="G913" s="78"/>
      <c r="H913" s="78"/>
      <c r="I913" s="78"/>
      <c r="J913" s="79"/>
      <c r="K913" s="79"/>
      <c r="L913" s="76"/>
      <c r="M913" s="55" t="str">
        <f>IF(L913="","",IF(L913=LookUps!E$2,LookUps!G$2,LookUps!G$3))</f>
        <v/>
      </c>
      <c r="N913" s="76"/>
      <c r="O913" s="19">
        <f>'1. Site de fabrication'!$E$7</f>
        <v>0</v>
      </c>
      <c r="P913" s="56">
        <f>'1. Site de fabrication'!$E$9</f>
        <v>0</v>
      </c>
      <c r="Q913" t="str">
        <f>IF(J913="","",VLOOKUP(J913,LookUps!$K$2:$L$32,2,FALSE))</f>
        <v/>
      </c>
    </row>
    <row r="914" spans="1:17" ht="15.75" customHeight="1">
      <c r="A914" s="45"/>
      <c r="B914" s="19" t="str">
        <f t="shared" si="28"/>
        <v/>
      </c>
      <c r="C914" s="19" t="str">
        <f t="shared" si="29"/>
        <v/>
      </c>
      <c r="D914" s="77"/>
      <c r="E914" s="77"/>
      <c r="F914" s="78"/>
      <c r="G914" s="78"/>
      <c r="H914" s="78"/>
      <c r="I914" s="78"/>
      <c r="J914" s="79"/>
      <c r="K914" s="79"/>
      <c r="L914" s="76"/>
      <c r="M914" s="55" t="str">
        <f>IF(L914="","",IF(L914=LookUps!E$2,LookUps!G$2,LookUps!G$3))</f>
        <v/>
      </c>
      <c r="N914" s="76"/>
      <c r="O914" s="19">
        <f>'1. Site de fabrication'!$E$7</f>
        <v>0</v>
      </c>
      <c r="P914" s="56">
        <f>'1. Site de fabrication'!$E$9</f>
        <v>0</v>
      </c>
      <c r="Q914" t="str">
        <f>IF(J914="","",VLOOKUP(J914,LookUps!$K$2:$L$32,2,FALSE))</f>
        <v/>
      </c>
    </row>
    <row r="915" spans="1:17" ht="15.75" customHeight="1">
      <c r="A915" s="45"/>
      <c r="B915" s="19" t="str">
        <f t="shared" si="28"/>
        <v/>
      </c>
      <c r="C915" s="19" t="str">
        <f t="shared" si="29"/>
        <v/>
      </c>
      <c r="D915" s="77"/>
      <c r="E915" s="77"/>
      <c r="F915" s="78"/>
      <c r="G915" s="78"/>
      <c r="H915" s="78"/>
      <c r="I915" s="78"/>
      <c r="J915" s="79"/>
      <c r="K915" s="79"/>
      <c r="L915" s="76"/>
      <c r="M915" s="55" t="str">
        <f>IF(L915="","",IF(L915=LookUps!E$2,LookUps!G$2,LookUps!G$3))</f>
        <v/>
      </c>
      <c r="N915" s="76"/>
      <c r="O915" s="19">
        <f>'1. Site de fabrication'!$E$7</f>
        <v>0</v>
      </c>
      <c r="P915" s="56">
        <f>'1. Site de fabrication'!$E$9</f>
        <v>0</v>
      </c>
      <c r="Q915" t="str">
        <f>IF(J915="","",VLOOKUP(J915,LookUps!$K$2:$L$32,2,FALSE))</f>
        <v/>
      </c>
    </row>
    <row r="916" spans="1:17" ht="15.75" customHeight="1">
      <c r="A916" s="45"/>
      <c r="B916" s="19" t="str">
        <f t="shared" si="28"/>
        <v/>
      </c>
      <c r="C916" s="19" t="str">
        <f t="shared" si="29"/>
        <v/>
      </c>
      <c r="D916" s="77"/>
      <c r="E916" s="77"/>
      <c r="F916" s="78"/>
      <c r="G916" s="78"/>
      <c r="H916" s="78"/>
      <c r="I916" s="78"/>
      <c r="J916" s="79"/>
      <c r="K916" s="79"/>
      <c r="L916" s="76"/>
      <c r="M916" s="55" t="str">
        <f>IF(L916="","",IF(L916=LookUps!E$2,LookUps!G$2,LookUps!G$3))</f>
        <v/>
      </c>
      <c r="N916" s="76"/>
      <c r="O916" s="19">
        <f>'1. Site de fabrication'!$E$7</f>
        <v>0</v>
      </c>
      <c r="P916" s="56">
        <f>'1. Site de fabrication'!$E$9</f>
        <v>0</v>
      </c>
      <c r="Q916" t="str">
        <f>IF(J916="","",VLOOKUP(J916,LookUps!$K$2:$L$32,2,FALSE))</f>
        <v/>
      </c>
    </row>
    <row r="917" spans="1:17" ht="15.75" customHeight="1">
      <c r="A917" s="45"/>
      <c r="B917" s="19" t="str">
        <f t="shared" si="28"/>
        <v/>
      </c>
      <c r="C917" s="19" t="str">
        <f t="shared" si="29"/>
        <v/>
      </c>
      <c r="D917" s="77"/>
      <c r="E917" s="77"/>
      <c r="F917" s="78"/>
      <c r="G917" s="78"/>
      <c r="H917" s="78"/>
      <c r="I917" s="78"/>
      <c r="J917" s="79"/>
      <c r="K917" s="79"/>
      <c r="L917" s="76"/>
      <c r="M917" s="55" t="str">
        <f>IF(L917="","",IF(L917=LookUps!E$2,LookUps!G$2,LookUps!G$3))</f>
        <v/>
      </c>
      <c r="N917" s="76"/>
      <c r="O917" s="19">
        <f>'1. Site de fabrication'!$E$7</f>
        <v>0</v>
      </c>
      <c r="P917" s="56">
        <f>'1. Site de fabrication'!$E$9</f>
        <v>0</v>
      </c>
      <c r="Q917" t="str">
        <f>IF(J917="","",VLOOKUP(J917,LookUps!$K$2:$L$32,2,FALSE))</f>
        <v/>
      </c>
    </row>
    <row r="918" spans="1:17" ht="15.75" customHeight="1">
      <c r="A918" s="45"/>
      <c r="B918" s="19" t="str">
        <f t="shared" si="28"/>
        <v/>
      </c>
      <c r="C918" s="19" t="str">
        <f t="shared" si="29"/>
        <v/>
      </c>
      <c r="D918" s="77"/>
      <c r="E918" s="77"/>
      <c r="F918" s="78"/>
      <c r="G918" s="78"/>
      <c r="H918" s="78"/>
      <c r="I918" s="78"/>
      <c r="J918" s="79"/>
      <c r="K918" s="79"/>
      <c r="L918" s="76"/>
      <c r="M918" s="55" t="str">
        <f>IF(L918="","",IF(L918=LookUps!E$2,LookUps!G$2,LookUps!G$3))</f>
        <v/>
      </c>
      <c r="N918" s="76"/>
      <c r="O918" s="19">
        <f>'1. Site de fabrication'!$E$7</f>
        <v>0</v>
      </c>
      <c r="P918" s="56">
        <f>'1. Site de fabrication'!$E$9</f>
        <v>0</v>
      </c>
      <c r="Q918" t="str">
        <f>IF(J918="","",VLOOKUP(J918,LookUps!$K$2:$L$32,2,FALSE))</f>
        <v/>
      </c>
    </row>
    <row r="919" spans="1:17" ht="15.75" customHeight="1">
      <c r="A919" s="45"/>
      <c r="B919" s="19" t="str">
        <f t="shared" si="28"/>
        <v/>
      </c>
      <c r="C919" s="19" t="str">
        <f t="shared" si="29"/>
        <v/>
      </c>
      <c r="D919" s="77"/>
      <c r="E919" s="77"/>
      <c r="F919" s="78"/>
      <c r="G919" s="78"/>
      <c r="H919" s="78"/>
      <c r="I919" s="78"/>
      <c r="J919" s="79"/>
      <c r="K919" s="79"/>
      <c r="L919" s="76"/>
      <c r="M919" s="55" t="str">
        <f>IF(L919="","",IF(L919=LookUps!E$2,LookUps!G$2,LookUps!G$3))</f>
        <v/>
      </c>
      <c r="N919" s="76"/>
      <c r="O919" s="19">
        <f>'1. Site de fabrication'!$E$7</f>
        <v>0</v>
      </c>
      <c r="P919" s="56">
        <f>'1. Site de fabrication'!$E$9</f>
        <v>0</v>
      </c>
      <c r="Q919" t="str">
        <f>IF(J919="","",VLOOKUP(J919,LookUps!$K$2:$L$32,2,FALSE))</f>
        <v/>
      </c>
    </row>
    <row r="920" spans="1:17" ht="15.75" customHeight="1">
      <c r="A920" s="45"/>
      <c r="B920" s="19" t="str">
        <f t="shared" si="28"/>
        <v/>
      </c>
      <c r="C920" s="19" t="str">
        <f t="shared" si="29"/>
        <v/>
      </c>
      <c r="D920" s="77"/>
      <c r="E920" s="77"/>
      <c r="F920" s="78"/>
      <c r="G920" s="78"/>
      <c r="H920" s="78"/>
      <c r="I920" s="78"/>
      <c r="J920" s="79"/>
      <c r="K920" s="79"/>
      <c r="L920" s="76"/>
      <c r="M920" s="55" t="str">
        <f>IF(L920="","",IF(L920=LookUps!E$2,LookUps!G$2,LookUps!G$3))</f>
        <v/>
      </c>
      <c r="N920" s="76"/>
      <c r="O920" s="19">
        <f>'1. Site de fabrication'!$E$7</f>
        <v>0</v>
      </c>
      <c r="P920" s="56">
        <f>'1. Site de fabrication'!$E$9</f>
        <v>0</v>
      </c>
      <c r="Q920" t="str">
        <f>IF(J920="","",VLOOKUP(J920,LookUps!$K$2:$L$32,2,FALSE))</f>
        <v/>
      </c>
    </row>
    <row r="921" spans="1:17" ht="15.75" customHeight="1">
      <c r="A921" s="45"/>
      <c r="B921" s="19" t="str">
        <f t="shared" si="28"/>
        <v/>
      </c>
      <c r="C921" s="19" t="str">
        <f t="shared" si="29"/>
        <v/>
      </c>
      <c r="D921" s="77"/>
      <c r="E921" s="77"/>
      <c r="F921" s="78"/>
      <c r="G921" s="78"/>
      <c r="H921" s="78"/>
      <c r="I921" s="78"/>
      <c r="J921" s="79"/>
      <c r="K921" s="79"/>
      <c r="L921" s="76"/>
      <c r="M921" s="55" t="str">
        <f>IF(L921="","",IF(L921=LookUps!E$2,LookUps!G$2,LookUps!G$3))</f>
        <v/>
      </c>
      <c r="N921" s="76"/>
      <c r="O921" s="19">
        <f>'1. Site de fabrication'!$E$7</f>
        <v>0</v>
      </c>
      <c r="P921" s="56">
        <f>'1. Site de fabrication'!$E$9</f>
        <v>0</v>
      </c>
      <c r="Q921" t="str">
        <f>IF(J921="","",VLOOKUP(J921,LookUps!$K$2:$L$32,2,FALSE))</f>
        <v/>
      </c>
    </row>
    <row r="922" spans="1:17" ht="15.75" customHeight="1">
      <c r="A922" s="45"/>
      <c r="B922" s="19" t="str">
        <f t="shared" si="28"/>
        <v/>
      </c>
      <c r="C922" s="19" t="str">
        <f t="shared" si="29"/>
        <v/>
      </c>
      <c r="D922" s="77"/>
      <c r="E922" s="77"/>
      <c r="F922" s="78"/>
      <c r="G922" s="78"/>
      <c r="H922" s="78"/>
      <c r="I922" s="78"/>
      <c r="J922" s="79"/>
      <c r="K922" s="79"/>
      <c r="L922" s="76"/>
      <c r="M922" s="55" t="str">
        <f>IF(L922="","",IF(L922=LookUps!E$2,LookUps!G$2,LookUps!G$3))</f>
        <v/>
      </c>
      <c r="N922" s="76"/>
      <c r="O922" s="19">
        <f>'1. Site de fabrication'!$E$7</f>
        <v>0</v>
      </c>
      <c r="P922" s="56">
        <f>'1. Site de fabrication'!$E$9</f>
        <v>0</v>
      </c>
      <c r="Q922" t="str">
        <f>IF(J922="","",VLOOKUP(J922,LookUps!$K$2:$L$32,2,FALSE))</f>
        <v/>
      </c>
    </row>
    <row r="923" spans="1:17" ht="15.75" customHeight="1">
      <c r="A923" s="45"/>
      <c r="B923" s="19" t="str">
        <f t="shared" si="28"/>
        <v/>
      </c>
      <c r="C923" s="19" t="str">
        <f t="shared" si="29"/>
        <v/>
      </c>
      <c r="D923" s="77"/>
      <c r="E923" s="77"/>
      <c r="F923" s="78"/>
      <c r="G923" s="78"/>
      <c r="H923" s="78"/>
      <c r="I923" s="78"/>
      <c r="J923" s="79"/>
      <c r="K923" s="79"/>
      <c r="L923" s="76"/>
      <c r="M923" s="55" t="str">
        <f>IF(L923="","",IF(L923=LookUps!E$2,LookUps!G$2,LookUps!G$3))</f>
        <v/>
      </c>
      <c r="N923" s="76"/>
      <c r="O923" s="19">
        <f>'1. Site de fabrication'!$E$7</f>
        <v>0</v>
      </c>
      <c r="P923" s="56">
        <f>'1. Site de fabrication'!$E$9</f>
        <v>0</v>
      </c>
      <c r="Q923" t="str">
        <f>IF(J923="","",VLOOKUP(J923,LookUps!$K$2:$L$32,2,FALSE))</f>
        <v/>
      </c>
    </row>
    <row r="924" spans="1:17" ht="15.75" customHeight="1">
      <c r="A924" s="45"/>
      <c r="B924" s="19" t="str">
        <f t="shared" si="28"/>
        <v/>
      </c>
      <c r="C924" s="19" t="str">
        <f t="shared" si="29"/>
        <v/>
      </c>
      <c r="D924" s="77"/>
      <c r="E924" s="77"/>
      <c r="F924" s="78"/>
      <c r="G924" s="78"/>
      <c r="H924" s="78"/>
      <c r="I924" s="78"/>
      <c r="J924" s="79"/>
      <c r="K924" s="79"/>
      <c r="L924" s="76"/>
      <c r="M924" s="55" t="str">
        <f>IF(L924="","",IF(L924=LookUps!E$2,LookUps!G$2,LookUps!G$3))</f>
        <v/>
      </c>
      <c r="N924" s="76"/>
      <c r="O924" s="19">
        <f>'1. Site de fabrication'!$E$7</f>
        <v>0</v>
      </c>
      <c r="P924" s="56">
        <f>'1. Site de fabrication'!$E$9</f>
        <v>0</v>
      </c>
      <c r="Q924" t="str">
        <f>IF(J924="","",VLOOKUP(J924,LookUps!$K$2:$L$32,2,FALSE))</f>
        <v/>
      </c>
    </row>
    <row r="925" spans="1:17" ht="15.75" customHeight="1">
      <c r="A925" s="45"/>
      <c r="B925" s="19" t="str">
        <f t="shared" si="28"/>
        <v/>
      </c>
      <c r="C925" s="19" t="str">
        <f t="shared" si="29"/>
        <v/>
      </c>
      <c r="D925" s="77"/>
      <c r="E925" s="77"/>
      <c r="F925" s="78"/>
      <c r="G925" s="78"/>
      <c r="H925" s="78"/>
      <c r="I925" s="78"/>
      <c r="J925" s="79"/>
      <c r="K925" s="79"/>
      <c r="L925" s="76"/>
      <c r="M925" s="55" t="str">
        <f>IF(L925="","",IF(L925=LookUps!E$2,LookUps!G$2,LookUps!G$3))</f>
        <v/>
      </c>
      <c r="N925" s="76"/>
      <c r="O925" s="19">
        <f>'1. Site de fabrication'!$E$7</f>
        <v>0</v>
      </c>
      <c r="P925" s="56">
        <f>'1. Site de fabrication'!$E$9</f>
        <v>0</v>
      </c>
      <c r="Q925" t="str">
        <f>IF(J925="","",VLOOKUP(J925,LookUps!$K$2:$L$32,2,FALSE))</f>
        <v/>
      </c>
    </row>
    <row r="926" spans="1:17" ht="15.75" customHeight="1">
      <c r="A926" s="45"/>
      <c r="B926" s="19" t="str">
        <f t="shared" si="28"/>
        <v/>
      </c>
      <c r="C926" s="19" t="str">
        <f t="shared" si="29"/>
        <v/>
      </c>
      <c r="D926" s="77"/>
      <c r="E926" s="77"/>
      <c r="F926" s="78"/>
      <c r="G926" s="78"/>
      <c r="H926" s="78"/>
      <c r="I926" s="78"/>
      <c r="J926" s="79"/>
      <c r="K926" s="79"/>
      <c r="L926" s="76"/>
      <c r="M926" s="55" t="str">
        <f>IF(L926="","",IF(L926=LookUps!E$2,LookUps!G$2,LookUps!G$3))</f>
        <v/>
      </c>
      <c r="N926" s="76"/>
      <c r="O926" s="19">
        <f>'1. Site de fabrication'!$E$7</f>
        <v>0</v>
      </c>
      <c r="P926" s="56">
        <f>'1. Site de fabrication'!$E$9</f>
        <v>0</v>
      </c>
      <c r="Q926" t="str">
        <f>IF(J926="","",VLOOKUP(J926,LookUps!$K$2:$L$32,2,FALSE))</f>
        <v/>
      </c>
    </row>
    <row r="927" spans="1:17" ht="15.75" customHeight="1">
      <c r="A927" s="45"/>
      <c r="B927" s="19" t="str">
        <f t="shared" si="28"/>
        <v/>
      </c>
      <c r="C927" s="19" t="str">
        <f t="shared" si="29"/>
        <v/>
      </c>
      <c r="D927" s="77"/>
      <c r="E927" s="77"/>
      <c r="F927" s="78"/>
      <c r="G927" s="78"/>
      <c r="H927" s="78"/>
      <c r="I927" s="78"/>
      <c r="J927" s="79"/>
      <c r="K927" s="79"/>
      <c r="L927" s="76"/>
      <c r="M927" s="55" t="str">
        <f>IF(L927="","",IF(L927=LookUps!E$2,LookUps!G$2,LookUps!G$3))</f>
        <v/>
      </c>
      <c r="N927" s="76"/>
      <c r="O927" s="19">
        <f>'1. Site de fabrication'!$E$7</f>
        <v>0</v>
      </c>
      <c r="P927" s="56">
        <f>'1. Site de fabrication'!$E$9</f>
        <v>0</v>
      </c>
      <c r="Q927" t="str">
        <f>IF(J927="","",VLOOKUP(J927,LookUps!$K$2:$L$32,2,FALSE))</f>
        <v/>
      </c>
    </row>
    <row r="928" spans="1:17" ht="15.75" customHeight="1">
      <c r="A928" s="45"/>
      <c r="B928" s="19" t="str">
        <f t="shared" si="28"/>
        <v/>
      </c>
      <c r="C928" s="19" t="str">
        <f t="shared" si="29"/>
        <v/>
      </c>
      <c r="D928" s="77"/>
      <c r="E928" s="77"/>
      <c r="F928" s="78"/>
      <c r="G928" s="78"/>
      <c r="H928" s="78"/>
      <c r="I928" s="78"/>
      <c r="J928" s="79"/>
      <c r="K928" s="79"/>
      <c r="L928" s="76"/>
      <c r="M928" s="55" t="str">
        <f>IF(L928="","",IF(L928=LookUps!E$2,LookUps!G$2,LookUps!G$3))</f>
        <v/>
      </c>
      <c r="N928" s="76"/>
      <c r="O928" s="19">
        <f>'1. Site de fabrication'!$E$7</f>
        <v>0</v>
      </c>
      <c r="P928" s="56">
        <f>'1. Site de fabrication'!$E$9</f>
        <v>0</v>
      </c>
      <c r="Q928" t="str">
        <f>IF(J928="","",VLOOKUP(J928,LookUps!$K$2:$L$32,2,FALSE))</f>
        <v/>
      </c>
    </row>
    <row r="929" spans="1:17" ht="15.75" customHeight="1">
      <c r="A929" s="45"/>
      <c r="B929" s="19" t="str">
        <f t="shared" si="28"/>
        <v/>
      </c>
      <c r="C929" s="19" t="str">
        <f t="shared" si="29"/>
        <v/>
      </c>
      <c r="D929" s="77"/>
      <c r="E929" s="77"/>
      <c r="F929" s="78"/>
      <c r="G929" s="78"/>
      <c r="H929" s="78"/>
      <c r="I929" s="78"/>
      <c r="J929" s="79"/>
      <c r="K929" s="79"/>
      <c r="L929" s="76"/>
      <c r="M929" s="55" t="str">
        <f>IF(L929="","",IF(L929=LookUps!E$2,LookUps!G$2,LookUps!G$3))</f>
        <v/>
      </c>
      <c r="N929" s="76"/>
      <c r="O929" s="19">
        <f>'1. Site de fabrication'!$E$7</f>
        <v>0</v>
      </c>
      <c r="P929" s="56">
        <f>'1. Site de fabrication'!$E$9</f>
        <v>0</v>
      </c>
      <c r="Q929" t="str">
        <f>IF(J929="","",VLOOKUP(J929,LookUps!$K$2:$L$32,2,FALSE))</f>
        <v/>
      </c>
    </row>
    <row r="930" spans="1:17" ht="15.75" customHeight="1">
      <c r="A930" s="45"/>
      <c r="B930" s="19" t="str">
        <f t="shared" si="28"/>
        <v/>
      </c>
      <c r="C930" s="19" t="str">
        <f t="shared" si="29"/>
        <v/>
      </c>
      <c r="D930" s="77"/>
      <c r="E930" s="77"/>
      <c r="F930" s="78"/>
      <c r="G930" s="78"/>
      <c r="H930" s="78"/>
      <c r="I930" s="78"/>
      <c r="J930" s="79"/>
      <c r="K930" s="79"/>
      <c r="L930" s="76"/>
      <c r="M930" s="55" t="str">
        <f>IF(L930="","",IF(L930=LookUps!E$2,LookUps!G$2,LookUps!G$3))</f>
        <v/>
      </c>
      <c r="N930" s="76"/>
      <c r="O930" s="19">
        <f>'1. Site de fabrication'!$E$7</f>
        <v>0</v>
      </c>
      <c r="P930" s="56">
        <f>'1. Site de fabrication'!$E$9</f>
        <v>0</v>
      </c>
      <c r="Q930" t="str">
        <f>IF(J930="","",VLOOKUP(J930,LookUps!$K$2:$L$32,2,FALSE))</f>
        <v/>
      </c>
    </row>
    <row r="931" spans="1:17" ht="15.75" customHeight="1">
      <c r="A931" s="45"/>
      <c r="B931" s="19" t="str">
        <f t="shared" si="28"/>
        <v/>
      </c>
      <c r="C931" s="19" t="str">
        <f t="shared" si="29"/>
        <v/>
      </c>
      <c r="D931" s="77"/>
      <c r="E931" s="77"/>
      <c r="F931" s="78"/>
      <c r="G931" s="78"/>
      <c r="H931" s="78"/>
      <c r="I931" s="78"/>
      <c r="J931" s="79"/>
      <c r="K931" s="79"/>
      <c r="L931" s="76"/>
      <c r="M931" s="55" t="str">
        <f>IF(L931="","",IF(L931=LookUps!E$2,LookUps!G$2,LookUps!G$3))</f>
        <v/>
      </c>
      <c r="N931" s="76"/>
      <c r="O931" s="19">
        <f>'1. Site de fabrication'!$E$7</f>
        <v>0</v>
      </c>
      <c r="P931" s="56">
        <f>'1. Site de fabrication'!$E$9</f>
        <v>0</v>
      </c>
      <c r="Q931" t="str">
        <f>IF(J931="","",VLOOKUP(J931,LookUps!$K$2:$L$32,2,FALSE))</f>
        <v/>
      </c>
    </row>
    <row r="932" spans="1:17" ht="15.75" customHeight="1">
      <c r="A932" s="45"/>
      <c r="B932" s="19" t="str">
        <f t="shared" si="28"/>
        <v/>
      </c>
      <c r="C932" s="19" t="str">
        <f t="shared" si="29"/>
        <v/>
      </c>
      <c r="D932" s="77"/>
      <c r="E932" s="77"/>
      <c r="F932" s="78"/>
      <c r="G932" s="78"/>
      <c r="H932" s="78"/>
      <c r="I932" s="78"/>
      <c r="J932" s="79"/>
      <c r="K932" s="79"/>
      <c r="L932" s="76"/>
      <c r="M932" s="55" t="str">
        <f>IF(L932="","",IF(L932=LookUps!E$2,LookUps!G$2,LookUps!G$3))</f>
        <v/>
      </c>
      <c r="N932" s="76"/>
      <c r="O932" s="19">
        <f>'1. Site de fabrication'!$E$7</f>
        <v>0</v>
      </c>
      <c r="P932" s="56">
        <f>'1. Site de fabrication'!$E$9</f>
        <v>0</v>
      </c>
      <c r="Q932" t="str">
        <f>IF(J932="","",VLOOKUP(J932,LookUps!$K$2:$L$32,2,FALSE))</f>
        <v/>
      </c>
    </row>
    <row r="933" spans="1:17" ht="15.75" customHeight="1">
      <c r="A933" s="45"/>
      <c r="B933" s="19" t="str">
        <f t="shared" si="28"/>
        <v/>
      </c>
      <c r="C933" s="19" t="str">
        <f t="shared" si="29"/>
        <v/>
      </c>
      <c r="D933" s="77"/>
      <c r="E933" s="77"/>
      <c r="F933" s="78"/>
      <c r="G933" s="78"/>
      <c r="H933" s="78"/>
      <c r="I933" s="78"/>
      <c r="J933" s="79"/>
      <c r="K933" s="79"/>
      <c r="L933" s="76"/>
      <c r="M933" s="55" t="str">
        <f>IF(L933="","",IF(L933=LookUps!E$2,LookUps!G$2,LookUps!G$3))</f>
        <v/>
      </c>
      <c r="N933" s="76"/>
      <c r="O933" s="19">
        <f>'1. Site de fabrication'!$E$7</f>
        <v>0</v>
      </c>
      <c r="P933" s="56">
        <f>'1. Site de fabrication'!$E$9</f>
        <v>0</v>
      </c>
      <c r="Q933" t="str">
        <f>IF(J933="","",VLOOKUP(J933,LookUps!$K$2:$L$32,2,FALSE))</f>
        <v/>
      </c>
    </row>
    <row r="934" spans="1:17" ht="15.75" customHeight="1">
      <c r="A934" s="45"/>
      <c r="B934" s="19" t="str">
        <f t="shared" si="28"/>
        <v/>
      </c>
      <c r="C934" s="19" t="str">
        <f t="shared" si="29"/>
        <v/>
      </c>
      <c r="D934" s="77"/>
      <c r="E934" s="77"/>
      <c r="F934" s="78"/>
      <c r="G934" s="78"/>
      <c r="H934" s="78"/>
      <c r="I934" s="78"/>
      <c r="J934" s="79"/>
      <c r="K934" s="79"/>
      <c r="L934" s="76"/>
      <c r="M934" s="55" t="str">
        <f>IF(L934="","",IF(L934=LookUps!E$2,LookUps!G$2,LookUps!G$3))</f>
        <v/>
      </c>
      <c r="N934" s="76"/>
      <c r="O934" s="19">
        <f>'1. Site de fabrication'!$E$7</f>
        <v>0</v>
      </c>
      <c r="P934" s="56">
        <f>'1. Site de fabrication'!$E$9</f>
        <v>0</v>
      </c>
      <c r="Q934" t="str">
        <f>IF(J934="","",VLOOKUP(J934,LookUps!$K$2:$L$32,2,FALSE))</f>
        <v/>
      </c>
    </row>
    <row r="935" spans="1:17" ht="15.75" customHeight="1">
      <c r="A935" s="45"/>
      <c r="B935" s="19" t="str">
        <f t="shared" si="28"/>
        <v/>
      </c>
      <c r="C935" s="19" t="str">
        <f t="shared" si="29"/>
        <v/>
      </c>
      <c r="D935" s="77"/>
      <c r="E935" s="77"/>
      <c r="F935" s="78"/>
      <c r="G935" s="78"/>
      <c r="H935" s="78"/>
      <c r="I935" s="78"/>
      <c r="J935" s="79"/>
      <c r="K935" s="79"/>
      <c r="L935" s="76"/>
      <c r="M935" s="55" t="str">
        <f>IF(L935="","",IF(L935=LookUps!E$2,LookUps!G$2,LookUps!G$3))</f>
        <v/>
      </c>
      <c r="N935" s="76"/>
      <c r="O935" s="19">
        <f>'1. Site de fabrication'!$E$7</f>
        <v>0</v>
      </c>
      <c r="P935" s="56">
        <f>'1. Site de fabrication'!$E$9</f>
        <v>0</v>
      </c>
      <c r="Q935" t="str">
        <f>IF(J935="","",VLOOKUP(J935,LookUps!$K$2:$L$32,2,FALSE))</f>
        <v/>
      </c>
    </row>
    <row r="936" spans="1:17" ht="15.75" customHeight="1">
      <c r="A936" s="45"/>
      <c r="B936" s="19" t="str">
        <f t="shared" si="28"/>
        <v/>
      </c>
      <c r="C936" s="19" t="str">
        <f t="shared" si="29"/>
        <v/>
      </c>
      <c r="D936" s="77"/>
      <c r="E936" s="77"/>
      <c r="F936" s="78"/>
      <c r="G936" s="78"/>
      <c r="H936" s="78"/>
      <c r="I936" s="78"/>
      <c r="J936" s="79"/>
      <c r="K936" s="79"/>
      <c r="L936" s="76"/>
      <c r="M936" s="55" t="str">
        <f>IF(L936="","",IF(L936=LookUps!E$2,LookUps!G$2,LookUps!G$3))</f>
        <v/>
      </c>
      <c r="N936" s="76"/>
      <c r="O936" s="19">
        <f>'1. Site de fabrication'!$E$7</f>
        <v>0</v>
      </c>
      <c r="P936" s="56">
        <f>'1. Site de fabrication'!$E$9</f>
        <v>0</v>
      </c>
      <c r="Q936" t="str">
        <f>IF(J936="","",VLOOKUP(J936,LookUps!$K$2:$L$32,2,FALSE))</f>
        <v/>
      </c>
    </row>
    <row r="937" spans="1:17" ht="15.75" customHeight="1">
      <c r="A937" s="45"/>
      <c r="B937" s="19" t="str">
        <f t="shared" si="28"/>
        <v/>
      </c>
      <c r="C937" s="19" t="str">
        <f t="shared" si="29"/>
        <v/>
      </c>
      <c r="D937" s="77"/>
      <c r="E937" s="77"/>
      <c r="F937" s="78"/>
      <c r="G937" s="78"/>
      <c r="H937" s="78"/>
      <c r="I937" s="78"/>
      <c r="J937" s="79"/>
      <c r="K937" s="79"/>
      <c r="L937" s="76"/>
      <c r="M937" s="55" t="str">
        <f>IF(L937="","",IF(L937=LookUps!E$2,LookUps!G$2,LookUps!G$3))</f>
        <v/>
      </c>
      <c r="N937" s="76"/>
      <c r="O937" s="19">
        <f>'1. Site de fabrication'!$E$7</f>
        <v>0</v>
      </c>
      <c r="P937" s="56">
        <f>'1. Site de fabrication'!$E$9</f>
        <v>0</v>
      </c>
      <c r="Q937" t="str">
        <f>IF(J937="","",VLOOKUP(J937,LookUps!$K$2:$L$32,2,FALSE))</f>
        <v/>
      </c>
    </row>
    <row r="938" spans="1:17" ht="15.75" customHeight="1">
      <c r="A938" s="45"/>
      <c r="B938" s="19" t="str">
        <f t="shared" si="28"/>
        <v/>
      </c>
      <c r="C938" s="19" t="str">
        <f t="shared" si="29"/>
        <v/>
      </c>
      <c r="D938" s="77"/>
      <c r="E938" s="77"/>
      <c r="F938" s="78"/>
      <c r="G938" s="78"/>
      <c r="H938" s="78"/>
      <c r="I938" s="78"/>
      <c r="J938" s="79"/>
      <c r="K938" s="79"/>
      <c r="L938" s="76"/>
      <c r="M938" s="55" t="str">
        <f>IF(L938="","",IF(L938=LookUps!E$2,LookUps!G$2,LookUps!G$3))</f>
        <v/>
      </c>
      <c r="N938" s="76"/>
      <c r="O938" s="19">
        <f>'1. Site de fabrication'!$E$7</f>
        <v>0</v>
      </c>
      <c r="P938" s="56">
        <f>'1. Site de fabrication'!$E$9</f>
        <v>0</v>
      </c>
      <c r="Q938" t="str">
        <f>IF(J938="","",VLOOKUP(J938,LookUps!$K$2:$L$32,2,FALSE))</f>
        <v/>
      </c>
    </row>
    <row r="939" spans="1:17" ht="15.75" customHeight="1">
      <c r="A939" s="45"/>
      <c r="B939" s="19" t="str">
        <f t="shared" si="28"/>
        <v/>
      </c>
      <c r="C939" s="19" t="str">
        <f t="shared" si="29"/>
        <v/>
      </c>
      <c r="D939" s="77"/>
      <c r="E939" s="77"/>
      <c r="F939" s="78"/>
      <c r="G939" s="78"/>
      <c r="H939" s="78"/>
      <c r="I939" s="78"/>
      <c r="J939" s="79"/>
      <c r="K939" s="79"/>
      <c r="L939" s="76"/>
      <c r="M939" s="55" t="str">
        <f>IF(L939="","",IF(L939=LookUps!E$2,LookUps!G$2,LookUps!G$3))</f>
        <v/>
      </c>
      <c r="N939" s="76"/>
      <c r="O939" s="19">
        <f>'1. Site de fabrication'!$E$7</f>
        <v>0</v>
      </c>
      <c r="P939" s="56">
        <f>'1. Site de fabrication'!$E$9</f>
        <v>0</v>
      </c>
      <c r="Q939" t="str">
        <f>IF(J939="","",VLOOKUP(J939,LookUps!$K$2:$L$32,2,FALSE))</f>
        <v/>
      </c>
    </row>
    <row r="940" spans="1:17" ht="15.75" customHeight="1">
      <c r="A940" s="45"/>
      <c r="B940" s="19" t="str">
        <f t="shared" si="28"/>
        <v/>
      </c>
      <c r="C940" s="19" t="str">
        <f t="shared" si="29"/>
        <v/>
      </c>
      <c r="D940" s="77"/>
      <c r="E940" s="77"/>
      <c r="F940" s="78"/>
      <c r="G940" s="78"/>
      <c r="H940" s="78"/>
      <c r="I940" s="78"/>
      <c r="J940" s="79"/>
      <c r="K940" s="79"/>
      <c r="L940" s="76"/>
      <c r="M940" s="55" t="str">
        <f>IF(L940="","",IF(L940=LookUps!E$2,LookUps!G$2,LookUps!G$3))</f>
        <v/>
      </c>
      <c r="N940" s="76"/>
      <c r="O940" s="19">
        <f>'1. Site de fabrication'!$E$7</f>
        <v>0</v>
      </c>
      <c r="P940" s="56">
        <f>'1. Site de fabrication'!$E$9</f>
        <v>0</v>
      </c>
      <c r="Q940" t="str">
        <f>IF(J940="","",VLOOKUP(J940,LookUps!$K$2:$L$32,2,FALSE))</f>
        <v/>
      </c>
    </row>
    <row r="941" spans="1:17" ht="15.75" customHeight="1">
      <c r="A941" s="45"/>
      <c r="B941" s="19" t="str">
        <f t="shared" si="28"/>
        <v/>
      </c>
      <c r="C941" s="19" t="str">
        <f t="shared" si="29"/>
        <v/>
      </c>
      <c r="D941" s="77"/>
      <c r="E941" s="77"/>
      <c r="F941" s="78"/>
      <c r="G941" s="78"/>
      <c r="H941" s="78"/>
      <c r="I941" s="78"/>
      <c r="J941" s="79"/>
      <c r="K941" s="79"/>
      <c r="L941" s="76"/>
      <c r="M941" s="55" t="str">
        <f>IF(L941="","",IF(L941=LookUps!E$2,LookUps!G$2,LookUps!G$3))</f>
        <v/>
      </c>
      <c r="N941" s="76"/>
      <c r="O941" s="19">
        <f>'1. Site de fabrication'!$E$7</f>
        <v>0</v>
      </c>
      <c r="P941" s="56">
        <f>'1. Site de fabrication'!$E$9</f>
        <v>0</v>
      </c>
      <c r="Q941" t="str">
        <f>IF(J941="","",VLOOKUP(J941,LookUps!$K$2:$L$32,2,FALSE))</f>
        <v/>
      </c>
    </row>
    <row r="942" spans="1:17" ht="15.75" customHeight="1">
      <c r="A942" s="45"/>
      <c r="B942" s="19" t="str">
        <f t="shared" si="28"/>
        <v/>
      </c>
      <c r="C942" s="19" t="str">
        <f t="shared" si="29"/>
        <v/>
      </c>
      <c r="D942" s="77"/>
      <c r="E942" s="77"/>
      <c r="F942" s="78"/>
      <c r="G942" s="78"/>
      <c r="H942" s="78"/>
      <c r="I942" s="78"/>
      <c r="J942" s="79"/>
      <c r="K942" s="79"/>
      <c r="L942" s="76"/>
      <c r="M942" s="55" t="str">
        <f>IF(L942="","",IF(L942=LookUps!E$2,LookUps!G$2,LookUps!G$3))</f>
        <v/>
      </c>
      <c r="N942" s="76"/>
      <c r="O942" s="19">
        <f>'1. Site de fabrication'!$E$7</f>
        <v>0</v>
      </c>
      <c r="P942" s="56">
        <f>'1. Site de fabrication'!$E$9</f>
        <v>0</v>
      </c>
      <c r="Q942" t="str">
        <f>IF(J942="","",VLOOKUP(J942,LookUps!$K$2:$L$32,2,FALSE))</f>
        <v/>
      </c>
    </row>
    <row r="943" spans="1:17" ht="15.75" customHeight="1">
      <c r="A943" s="45"/>
      <c r="B943" s="19" t="str">
        <f t="shared" si="28"/>
        <v/>
      </c>
      <c r="C943" s="19" t="str">
        <f t="shared" si="29"/>
        <v/>
      </c>
      <c r="D943" s="77"/>
      <c r="E943" s="77"/>
      <c r="F943" s="78"/>
      <c r="G943" s="78"/>
      <c r="H943" s="78"/>
      <c r="I943" s="78"/>
      <c r="J943" s="79"/>
      <c r="K943" s="79"/>
      <c r="L943" s="76"/>
      <c r="M943" s="55" t="str">
        <f>IF(L943="","",IF(L943=LookUps!E$2,LookUps!G$2,LookUps!G$3))</f>
        <v/>
      </c>
      <c r="N943" s="76"/>
      <c r="O943" s="19">
        <f>'1. Site de fabrication'!$E$7</f>
        <v>0</v>
      </c>
      <c r="P943" s="56">
        <f>'1. Site de fabrication'!$E$9</f>
        <v>0</v>
      </c>
      <c r="Q943" t="str">
        <f>IF(J943="","",VLOOKUP(J943,LookUps!$K$2:$L$32,2,FALSE))</f>
        <v/>
      </c>
    </row>
    <row r="944" spans="1:17" ht="15.75" customHeight="1">
      <c r="A944" s="45"/>
      <c r="B944" s="19" t="str">
        <f t="shared" si="28"/>
        <v/>
      </c>
      <c r="C944" s="19" t="str">
        <f t="shared" si="29"/>
        <v/>
      </c>
      <c r="D944" s="77"/>
      <c r="E944" s="77"/>
      <c r="F944" s="78"/>
      <c r="G944" s="78"/>
      <c r="H944" s="78"/>
      <c r="I944" s="78"/>
      <c r="J944" s="79"/>
      <c r="K944" s="79"/>
      <c r="L944" s="76"/>
      <c r="M944" s="55" t="str">
        <f>IF(L944="","",IF(L944=LookUps!E$2,LookUps!G$2,LookUps!G$3))</f>
        <v/>
      </c>
      <c r="N944" s="76"/>
      <c r="O944" s="19">
        <f>'1. Site de fabrication'!$E$7</f>
        <v>0</v>
      </c>
      <c r="P944" s="56">
        <f>'1. Site de fabrication'!$E$9</f>
        <v>0</v>
      </c>
      <c r="Q944" t="str">
        <f>IF(J944="","",VLOOKUP(J944,LookUps!$K$2:$L$32,2,FALSE))</f>
        <v/>
      </c>
    </row>
    <row r="945" spans="1:17" ht="15.75" customHeight="1">
      <c r="A945" s="45"/>
      <c r="B945" s="19" t="str">
        <f t="shared" si="28"/>
        <v/>
      </c>
      <c r="C945" s="19" t="str">
        <f t="shared" si="29"/>
        <v/>
      </c>
      <c r="D945" s="77"/>
      <c r="E945" s="77"/>
      <c r="F945" s="78"/>
      <c r="G945" s="78"/>
      <c r="H945" s="78"/>
      <c r="I945" s="78"/>
      <c r="J945" s="79"/>
      <c r="K945" s="79"/>
      <c r="L945" s="76"/>
      <c r="M945" s="55" t="str">
        <f>IF(L945="","",IF(L945=LookUps!E$2,LookUps!G$2,LookUps!G$3))</f>
        <v/>
      </c>
      <c r="N945" s="76"/>
      <c r="O945" s="19">
        <f>'1. Site de fabrication'!$E$7</f>
        <v>0</v>
      </c>
      <c r="P945" s="56">
        <f>'1. Site de fabrication'!$E$9</f>
        <v>0</v>
      </c>
      <c r="Q945" t="str">
        <f>IF(J945="","",VLOOKUP(J945,LookUps!$K$2:$L$32,2,FALSE))</f>
        <v/>
      </c>
    </row>
    <row r="946" spans="1:17" ht="15.75" customHeight="1">
      <c r="A946" s="45"/>
      <c r="B946" s="19" t="str">
        <f t="shared" si="28"/>
        <v/>
      </c>
      <c r="C946" s="19" t="str">
        <f t="shared" si="29"/>
        <v/>
      </c>
      <c r="D946" s="77"/>
      <c r="E946" s="77"/>
      <c r="F946" s="78"/>
      <c r="G946" s="78"/>
      <c r="H946" s="78"/>
      <c r="I946" s="78"/>
      <c r="J946" s="79"/>
      <c r="K946" s="79"/>
      <c r="L946" s="76"/>
      <c r="M946" s="55" t="str">
        <f>IF(L946="","",IF(L946=LookUps!E$2,LookUps!G$2,LookUps!G$3))</f>
        <v/>
      </c>
      <c r="N946" s="76"/>
      <c r="O946" s="19">
        <f>'1. Site de fabrication'!$E$7</f>
        <v>0</v>
      </c>
      <c r="P946" s="56">
        <f>'1. Site de fabrication'!$E$9</f>
        <v>0</v>
      </c>
      <c r="Q946" t="str">
        <f>IF(J946="","",VLOOKUP(J946,LookUps!$K$2:$L$32,2,FALSE))</f>
        <v/>
      </c>
    </row>
    <row r="947" spans="1:17" ht="15.75" customHeight="1">
      <c r="A947" s="45"/>
      <c r="B947" s="19" t="str">
        <f t="shared" si="28"/>
        <v/>
      </c>
      <c r="C947" s="19" t="str">
        <f t="shared" si="29"/>
        <v/>
      </c>
      <c r="D947" s="77"/>
      <c r="E947" s="77"/>
      <c r="F947" s="78"/>
      <c r="G947" s="78"/>
      <c r="H947" s="78"/>
      <c r="I947" s="78"/>
      <c r="J947" s="79"/>
      <c r="K947" s="79"/>
      <c r="L947" s="76"/>
      <c r="M947" s="55" t="str">
        <f>IF(L947="","",IF(L947=LookUps!E$2,LookUps!G$2,LookUps!G$3))</f>
        <v/>
      </c>
      <c r="N947" s="76"/>
      <c r="O947" s="19">
        <f>'1. Site de fabrication'!$E$7</f>
        <v>0</v>
      </c>
      <c r="P947" s="56">
        <f>'1. Site de fabrication'!$E$9</f>
        <v>0</v>
      </c>
      <c r="Q947" t="str">
        <f>IF(J947="","",VLOOKUP(J947,LookUps!$K$2:$L$32,2,FALSE))</f>
        <v/>
      </c>
    </row>
    <row r="948" spans="1:17" ht="15.75" customHeight="1">
      <c r="A948" s="45"/>
      <c r="B948" s="19" t="str">
        <f t="shared" si="28"/>
        <v/>
      </c>
      <c r="C948" s="19" t="str">
        <f t="shared" si="29"/>
        <v/>
      </c>
      <c r="D948" s="77"/>
      <c r="E948" s="77"/>
      <c r="F948" s="78"/>
      <c r="G948" s="78"/>
      <c r="H948" s="78"/>
      <c r="I948" s="78"/>
      <c r="J948" s="79"/>
      <c r="K948" s="79"/>
      <c r="L948" s="76"/>
      <c r="M948" s="55" t="str">
        <f>IF(L948="","",IF(L948=LookUps!E$2,LookUps!G$2,LookUps!G$3))</f>
        <v/>
      </c>
      <c r="N948" s="76"/>
      <c r="O948" s="19">
        <f>'1. Site de fabrication'!$E$7</f>
        <v>0</v>
      </c>
      <c r="P948" s="56">
        <f>'1. Site de fabrication'!$E$9</f>
        <v>0</v>
      </c>
      <c r="Q948" t="str">
        <f>IF(J948="","",VLOOKUP(J948,LookUps!$K$2:$L$32,2,FALSE))</f>
        <v/>
      </c>
    </row>
    <row r="949" spans="1:17" ht="15.75" customHeight="1">
      <c r="A949" s="45"/>
      <c r="B949" s="19" t="str">
        <f t="shared" si="28"/>
        <v/>
      </c>
      <c r="C949" s="19" t="str">
        <f t="shared" si="29"/>
        <v/>
      </c>
      <c r="D949" s="77"/>
      <c r="E949" s="77"/>
      <c r="F949" s="78"/>
      <c r="G949" s="78"/>
      <c r="H949" s="78"/>
      <c r="I949" s="78"/>
      <c r="J949" s="79"/>
      <c r="K949" s="79"/>
      <c r="L949" s="76"/>
      <c r="M949" s="55" t="str">
        <f>IF(L949="","",IF(L949=LookUps!E$2,LookUps!G$2,LookUps!G$3))</f>
        <v/>
      </c>
      <c r="N949" s="76"/>
      <c r="O949" s="19">
        <f>'1. Site de fabrication'!$E$7</f>
        <v>0</v>
      </c>
      <c r="P949" s="56">
        <f>'1. Site de fabrication'!$E$9</f>
        <v>0</v>
      </c>
      <c r="Q949" t="str">
        <f>IF(J949="","",VLOOKUP(J949,LookUps!$K$2:$L$32,2,FALSE))</f>
        <v/>
      </c>
    </row>
    <row r="950" spans="1:17" ht="15.75" customHeight="1">
      <c r="A950" s="45"/>
      <c r="B950" s="19" t="str">
        <f t="shared" si="28"/>
        <v/>
      </c>
      <c r="C950" s="19" t="str">
        <f t="shared" si="29"/>
        <v/>
      </c>
      <c r="D950" s="77"/>
      <c r="E950" s="77"/>
      <c r="F950" s="78"/>
      <c r="G950" s="78"/>
      <c r="H950" s="78"/>
      <c r="I950" s="78"/>
      <c r="J950" s="79"/>
      <c r="K950" s="79"/>
      <c r="L950" s="76"/>
      <c r="M950" s="55" t="str">
        <f>IF(L950="","",IF(L950=LookUps!E$2,LookUps!G$2,LookUps!G$3))</f>
        <v/>
      </c>
      <c r="N950" s="76"/>
      <c r="O950" s="19">
        <f>'1. Site de fabrication'!$E$7</f>
        <v>0</v>
      </c>
      <c r="P950" s="56">
        <f>'1. Site de fabrication'!$E$9</f>
        <v>0</v>
      </c>
      <c r="Q950" t="str">
        <f>IF(J950="","",VLOOKUP(J950,LookUps!$K$2:$L$32,2,FALSE))</f>
        <v/>
      </c>
    </row>
    <row r="951" spans="1:17" ht="15.75" customHeight="1">
      <c r="A951" s="45"/>
      <c r="B951" s="19" t="str">
        <f t="shared" si="28"/>
        <v/>
      </c>
      <c r="C951" s="19" t="str">
        <f t="shared" si="29"/>
        <v/>
      </c>
      <c r="D951" s="77"/>
      <c r="E951" s="77"/>
      <c r="F951" s="78"/>
      <c r="G951" s="78"/>
      <c r="H951" s="78"/>
      <c r="I951" s="78"/>
      <c r="J951" s="79"/>
      <c r="K951" s="79"/>
      <c r="L951" s="76"/>
      <c r="M951" s="55" t="str">
        <f>IF(L951="","",IF(L951=LookUps!E$2,LookUps!G$2,LookUps!G$3))</f>
        <v/>
      </c>
      <c r="N951" s="76"/>
      <c r="O951" s="19">
        <f>'1. Site de fabrication'!$E$7</f>
        <v>0</v>
      </c>
      <c r="P951" s="56">
        <f>'1. Site de fabrication'!$E$9</f>
        <v>0</v>
      </c>
      <c r="Q951" t="str">
        <f>IF(J951="","",VLOOKUP(J951,LookUps!$K$2:$L$32,2,FALSE))</f>
        <v/>
      </c>
    </row>
    <row r="952" spans="1:17" ht="15.75" customHeight="1">
      <c r="A952" s="45"/>
      <c r="B952" s="19" t="str">
        <f t="shared" si="28"/>
        <v/>
      </c>
      <c r="C952" s="19" t="str">
        <f t="shared" si="29"/>
        <v/>
      </c>
      <c r="D952" s="77"/>
      <c r="E952" s="77"/>
      <c r="F952" s="78"/>
      <c r="G952" s="78"/>
      <c r="H952" s="78"/>
      <c r="I952" s="78"/>
      <c r="J952" s="79"/>
      <c r="K952" s="79"/>
      <c r="L952" s="76"/>
      <c r="M952" s="55" t="str">
        <f>IF(L952="","",IF(L952=LookUps!E$2,LookUps!G$2,LookUps!G$3))</f>
        <v/>
      </c>
      <c r="N952" s="76"/>
      <c r="O952" s="19">
        <f>'1. Site de fabrication'!$E$7</f>
        <v>0</v>
      </c>
      <c r="P952" s="56">
        <f>'1. Site de fabrication'!$E$9</f>
        <v>0</v>
      </c>
      <c r="Q952" t="str">
        <f>IF(J952="","",VLOOKUP(J952,LookUps!$K$2:$L$32,2,FALSE))</f>
        <v/>
      </c>
    </row>
    <row r="953" spans="1:17" ht="15.75" customHeight="1">
      <c r="A953" s="45"/>
      <c r="B953" s="19" t="str">
        <f t="shared" si="28"/>
        <v/>
      </c>
      <c r="C953" s="19" t="str">
        <f t="shared" si="29"/>
        <v/>
      </c>
      <c r="D953" s="77"/>
      <c r="E953" s="77"/>
      <c r="F953" s="78"/>
      <c r="G953" s="78"/>
      <c r="H953" s="78"/>
      <c r="I953" s="78"/>
      <c r="J953" s="79"/>
      <c r="K953" s="79"/>
      <c r="L953" s="76"/>
      <c r="M953" s="55" t="str">
        <f>IF(L953="","",IF(L953=LookUps!E$2,LookUps!G$2,LookUps!G$3))</f>
        <v/>
      </c>
      <c r="N953" s="76"/>
      <c r="O953" s="19">
        <f>'1. Site de fabrication'!$E$7</f>
        <v>0</v>
      </c>
      <c r="P953" s="56">
        <f>'1. Site de fabrication'!$E$9</f>
        <v>0</v>
      </c>
      <c r="Q953" t="str">
        <f>IF(J953="","",VLOOKUP(J953,LookUps!$K$2:$L$32,2,FALSE))</f>
        <v/>
      </c>
    </row>
    <row r="954" spans="1:17" ht="15.75" customHeight="1">
      <c r="A954" s="45"/>
      <c r="B954" s="19" t="str">
        <f t="shared" si="28"/>
        <v/>
      </c>
      <c r="C954" s="19" t="str">
        <f t="shared" si="29"/>
        <v/>
      </c>
      <c r="D954" s="77"/>
      <c r="E954" s="77"/>
      <c r="F954" s="78"/>
      <c r="G954" s="78"/>
      <c r="H954" s="78"/>
      <c r="I954" s="78"/>
      <c r="J954" s="79"/>
      <c r="K954" s="79"/>
      <c r="L954" s="76"/>
      <c r="M954" s="55" t="str">
        <f>IF(L954="","",IF(L954=LookUps!E$2,LookUps!G$2,LookUps!G$3))</f>
        <v/>
      </c>
      <c r="N954" s="76"/>
      <c r="O954" s="19">
        <f>'1. Site de fabrication'!$E$7</f>
        <v>0</v>
      </c>
      <c r="P954" s="56">
        <f>'1. Site de fabrication'!$E$9</f>
        <v>0</v>
      </c>
      <c r="Q954" t="str">
        <f>IF(J954="","",VLOOKUP(J954,LookUps!$K$2:$L$32,2,FALSE))</f>
        <v/>
      </c>
    </row>
    <row r="955" spans="1:17" ht="15.75" customHeight="1">
      <c r="A955" s="45"/>
      <c r="B955" s="19" t="str">
        <f t="shared" si="28"/>
        <v/>
      </c>
      <c r="C955" s="19" t="str">
        <f t="shared" si="29"/>
        <v/>
      </c>
      <c r="D955" s="77"/>
      <c r="E955" s="77"/>
      <c r="F955" s="78"/>
      <c r="G955" s="78"/>
      <c r="H955" s="78"/>
      <c r="I955" s="78"/>
      <c r="J955" s="79"/>
      <c r="K955" s="79"/>
      <c r="L955" s="76"/>
      <c r="M955" s="55" t="str">
        <f>IF(L955="","",IF(L955=LookUps!E$2,LookUps!G$2,LookUps!G$3))</f>
        <v/>
      </c>
      <c r="N955" s="76"/>
      <c r="O955" s="19">
        <f>'1. Site de fabrication'!$E$7</f>
        <v>0</v>
      </c>
      <c r="P955" s="56">
        <f>'1. Site de fabrication'!$E$9</f>
        <v>0</v>
      </c>
      <c r="Q955" t="str">
        <f>IF(J955="","",VLOOKUP(J955,LookUps!$K$2:$L$32,2,FALSE))</f>
        <v/>
      </c>
    </row>
    <row r="956" spans="1:17" ht="15.75" customHeight="1">
      <c r="A956" s="45"/>
      <c r="B956" s="19" t="str">
        <f t="shared" si="28"/>
        <v/>
      </c>
      <c r="C956" s="19" t="str">
        <f t="shared" si="29"/>
        <v/>
      </c>
      <c r="D956" s="77"/>
      <c r="E956" s="77"/>
      <c r="F956" s="78"/>
      <c r="G956" s="78"/>
      <c r="H956" s="78"/>
      <c r="I956" s="78"/>
      <c r="J956" s="79"/>
      <c r="K956" s="79"/>
      <c r="L956" s="76"/>
      <c r="M956" s="55" t="str">
        <f>IF(L956="","",IF(L956=LookUps!E$2,LookUps!G$2,LookUps!G$3))</f>
        <v/>
      </c>
      <c r="N956" s="76"/>
      <c r="O956" s="19">
        <f>'1. Site de fabrication'!$E$7</f>
        <v>0</v>
      </c>
      <c r="P956" s="56">
        <f>'1. Site de fabrication'!$E$9</f>
        <v>0</v>
      </c>
      <c r="Q956" t="str">
        <f>IF(J956="","",VLOOKUP(J956,LookUps!$K$2:$L$32,2,FALSE))</f>
        <v/>
      </c>
    </row>
    <row r="957" spans="1:17" ht="15.75" customHeight="1">
      <c r="A957" s="45"/>
      <c r="B957" s="19" t="str">
        <f t="shared" si="28"/>
        <v/>
      </c>
      <c r="C957" s="19" t="str">
        <f t="shared" si="29"/>
        <v/>
      </c>
      <c r="D957" s="77"/>
      <c r="E957" s="77"/>
      <c r="F957" s="78"/>
      <c r="G957" s="78"/>
      <c r="H957" s="78"/>
      <c r="I957" s="78"/>
      <c r="J957" s="79"/>
      <c r="K957" s="79"/>
      <c r="L957" s="76"/>
      <c r="M957" s="55" t="str">
        <f>IF(L957="","",IF(L957=LookUps!E$2,LookUps!G$2,LookUps!G$3))</f>
        <v/>
      </c>
      <c r="N957" s="76"/>
      <c r="O957" s="19">
        <f>'1. Site de fabrication'!$E$7</f>
        <v>0</v>
      </c>
      <c r="P957" s="56">
        <f>'1. Site de fabrication'!$E$9</f>
        <v>0</v>
      </c>
      <c r="Q957" t="str">
        <f>IF(J957="","",VLOOKUP(J957,LookUps!$K$2:$L$32,2,FALSE))</f>
        <v/>
      </c>
    </row>
    <row r="958" spans="1:17" ht="15.75" customHeight="1">
      <c r="A958" s="45"/>
      <c r="B958" s="19" t="str">
        <f t="shared" si="28"/>
        <v/>
      </c>
      <c r="C958" s="19" t="str">
        <f t="shared" si="29"/>
        <v/>
      </c>
      <c r="D958" s="77"/>
      <c r="E958" s="77"/>
      <c r="F958" s="78"/>
      <c r="G958" s="78"/>
      <c r="H958" s="78"/>
      <c r="I958" s="78"/>
      <c r="J958" s="79"/>
      <c r="K958" s="79"/>
      <c r="L958" s="76"/>
      <c r="M958" s="55" t="str">
        <f>IF(L958="","",IF(L958=LookUps!E$2,LookUps!G$2,LookUps!G$3))</f>
        <v/>
      </c>
      <c r="N958" s="76"/>
      <c r="O958" s="19">
        <f>'1. Site de fabrication'!$E$7</f>
        <v>0</v>
      </c>
      <c r="P958" s="56">
        <f>'1. Site de fabrication'!$E$9</f>
        <v>0</v>
      </c>
      <c r="Q958" t="str">
        <f>IF(J958="","",VLOOKUP(J958,LookUps!$K$2:$L$32,2,FALSE))</f>
        <v/>
      </c>
    </row>
    <row r="959" spans="1:17" ht="15.75" customHeight="1">
      <c r="A959" s="45"/>
      <c r="B959" s="19" t="str">
        <f t="shared" si="28"/>
        <v/>
      </c>
      <c r="C959" s="19" t="str">
        <f t="shared" si="29"/>
        <v/>
      </c>
      <c r="D959" s="77"/>
      <c r="E959" s="77"/>
      <c r="F959" s="78"/>
      <c r="G959" s="78"/>
      <c r="H959" s="78"/>
      <c r="I959" s="78"/>
      <c r="J959" s="79"/>
      <c r="K959" s="79"/>
      <c r="L959" s="76"/>
      <c r="M959" s="55" t="str">
        <f>IF(L959="","",IF(L959=LookUps!E$2,LookUps!G$2,LookUps!G$3))</f>
        <v/>
      </c>
      <c r="N959" s="76"/>
      <c r="O959" s="19">
        <f>'1. Site de fabrication'!$E$7</f>
        <v>0</v>
      </c>
      <c r="P959" s="56">
        <f>'1. Site de fabrication'!$E$9</f>
        <v>0</v>
      </c>
      <c r="Q959" t="str">
        <f>IF(J959="","",VLOOKUP(J959,LookUps!$K$2:$L$32,2,FALSE))</f>
        <v/>
      </c>
    </row>
    <row r="960" spans="1:17" ht="15.75" customHeight="1">
      <c r="A960" s="45"/>
      <c r="B960" s="19" t="str">
        <f t="shared" si="28"/>
        <v/>
      </c>
      <c r="C960" s="19" t="str">
        <f t="shared" si="29"/>
        <v/>
      </c>
      <c r="D960" s="77"/>
      <c r="E960" s="77"/>
      <c r="F960" s="78"/>
      <c r="G960" s="78"/>
      <c r="H960" s="78"/>
      <c r="I960" s="78"/>
      <c r="J960" s="79"/>
      <c r="K960" s="79"/>
      <c r="L960" s="76"/>
      <c r="M960" s="55" t="str">
        <f>IF(L960="","",IF(L960=LookUps!E$2,LookUps!G$2,LookUps!G$3))</f>
        <v/>
      </c>
      <c r="N960" s="76"/>
      <c r="O960" s="19">
        <f>'1. Site de fabrication'!$E$7</f>
        <v>0</v>
      </c>
      <c r="P960" s="56">
        <f>'1. Site de fabrication'!$E$9</f>
        <v>0</v>
      </c>
      <c r="Q960" t="str">
        <f>IF(J960="","",VLOOKUP(J960,LookUps!$K$2:$L$32,2,FALSE))</f>
        <v/>
      </c>
    </row>
    <row r="961" spans="1:17" ht="15.75" customHeight="1">
      <c r="A961" s="45"/>
      <c r="B961" s="19" t="str">
        <f t="shared" si="28"/>
        <v/>
      </c>
      <c r="C961" s="19" t="str">
        <f t="shared" si="29"/>
        <v/>
      </c>
      <c r="D961" s="77"/>
      <c r="E961" s="77"/>
      <c r="F961" s="78"/>
      <c r="G961" s="78"/>
      <c r="H961" s="78"/>
      <c r="I961" s="78"/>
      <c r="J961" s="79"/>
      <c r="K961" s="79"/>
      <c r="L961" s="76"/>
      <c r="M961" s="55" t="str">
        <f>IF(L961="","",IF(L961=LookUps!E$2,LookUps!G$2,LookUps!G$3))</f>
        <v/>
      </c>
      <c r="N961" s="76"/>
      <c r="O961" s="19">
        <f>'1. Site de fabrication'!$E$7</f>
        <v>0</v>
      </c>
      <c r="P961" s="56">
        <f>'1. Site de fabrication'!$E$9</f>
        <v>0</v>
      </c>
      <c r="Q961" t="str">
        <f>IF(J961="","",VLOOKUP(J961,LookUps!$K$2:$L$32,2,FALSE))</f>
        <v/>
      </c>
    </row>
    <row r="962" spans="1:17" ht="15.75" customHeight="1">
      <c r="A962" s="45"/>
      <c r="B962" s="19" t="str">
        <f t="shared" si="28"/>
        <v/>
      </c>
      <c r="C962" s="19" t="str">
        <f t="shared" si="29"/>
        <v/>
      </c>
      <c r="D962" s="77"/>
      <c r="E962" s="77"/>
      <c r="F962" s="78"/>
      <c r="G962" s="78"/>
      <c r="H962" s="78"/>
      <c r="I962" s="78"/>
      <c r="J962" s="79"/>
      <c r="K962" s="79"/>
      <c r="L962" s="76"/>
      <c r="M962" s="55" t="str">
        <f>IF(L962="","",IF(L962=LookUps!E$2,LookUps!G$2,LookUps!G$3))</f>
        <v/>
      </c>
      <c r="N962" s="76"/>
      <c r="O962" s="19">
        <f>'1. Site de fabrication'!$E$7</f>
        <v>0</v>
      </c>
      <c r="P962" s="56">
        <f>'1. Site de fabrication'!$E$9</f>
        <v>0</v>
      </c>
      <c r="Q962" t="str">
        <f>IF(J962="","",VLOOKUP(J962,LookUps!$K$2:$L$32,2,FALSE))</f>
        <v/>
      </c>
    </row>
    <row r="963" spans="1:17" ht="15.75" customHeight="1">
      <c r="A963" s="45"/>
      <c r="B963" s="19" t="str">
        <f t="shared" si="28"/>
        <v/>
      </c>
      <c r="C963" s="19" t="str">
        <f t="shared" si="29"/>
        <v/>
      </c>
      <c r="D963" s="77"/>
      <c r="E963" s="77"/>
      <c r="F963" s="78"/>
      <c r="G963" s="78"/>
      <c r="H963" s="78"/>
      <c r="I963" s="78"/>
      <c r="J963" s="79"/>
      <c r="K963" s="79"/>
      <c r="L963" s="76"/>
      <c r="M963" s="55" t="str">
        <f>IF(L963="","",IF(L963=LookUps!E$2,LookUps!G$2,LookUps!G$3))</f>
        <v/>
      </c>
      <c r="N963" s="76"/>
      <c r="O963" s="19">
        <f>'1. Site de fabrication'!$E$7</f>
        <v>0</v>
      </c>
      <c r="P963" s="56">
        <f>'1. Site de fabrication'!$E$9</f>
        <v>0</v>
      </c>
      <c r="Q963" t="str">
        <f>IF(J963="","",VLOOKUP(J963,LookUps!$K$2:$L$32,2,FALSE))</f>
        <v/>
      </c>
    </row>
    <row r="964" spans="1:17" ht="15.75" customHeight="1">
      <c r="A964" s="45"/>
      <c r="B964" s="19" t="str">
        <f t="shared" si="28"/>
        <v/>
      </c>
      <c r="C964" s="19" t="str">
        <f t="shared" si="29"/>
        <v/>
      </c>
      <c r="D964" s="77"/>
      <c r="E964" s="77"/>
      <c r="F964" s="78"/>
      <c r="G964" s="78"/>
      <c r="H964" s="78"/>
      <c r="I964" s="78"/>
      <c r="J964" s="79"/>
      <c r="K964" s="79"/>
      <c r="L964" s="76"/>
      <c r="M964" s="55" t="str">
        <f>IF(L964="","",IF(L964=LookUps!E$2,LookUps!G$2,LookUps!G$3))</f>
        <v/>
      </c>
      <c r="N964" s="76"/>
      <c r="O964" s="19">
        <f>'1. Site de fabrication'!$E$7</f>
        <v>0</v>
      </c>
      <c r="P964" s="56">
        <f>'1. Site de fabrication'!$E$9</f>
        <v>0</v>
      </c>
      <c r="Q964" t="str">
        <f>IF(J964="","",VLOOKUP(J964,LookUps!$K$2:$L$32,2,FALSE))</f>
        <v/>
      </c>
    </row>
    <row r="965" spans="1:17" ht="15.75" customHeight="1">
      <c r="A965" s="45"/>
      <c r="B965" s="19" t="str">
        <f t="shared" si="28"/>
        <v/>
      </c>
      <c r="C965" s="19" t="str">
        <f t="shared" si="29"/>
        <v/>
      </c>
      <c r="D965" s="77"/>
      <c r="E965" s="77"/>
      <c r="F965" s="78"/>
      <c r="G965" s="78"/>
      <c r="H965" s="78"/>
      <c r="I965" s="78"/>
      <c r="J965" s="79"/>
      <c r="K965" s="79"/>
      <c r="L965" s="76"/>
      <c r="M965" s="55" t="str">
        <f>IF(L965="","",IF(L965=LookUps!E$2,LookUps!G$2,LookUps!G$3))</f>
        <v/>
      </c>
      <c r="N965" s="76"/>
      <c r="O965" s="19">
        <f>'1. Site de fabrication'!$E$7</f>
        <v>0</v>
      </c>
      <c r="P965" s="56">
        <f>'1. Site de fabrication'!$E$9</f>
        <v>0</v>
      </c>
      <c r="Q965" t="str">
        <f>IF(J965="","",VLOOKUP(J965,LookUps!$K$2:$L$32,2,FALSE))</f>
        <v/>
      </c>
    </row>
    <row r="966" spans="1:17" ht="15.75" customHeight="1">
      <c r="A966" s="45"/>
      <c r="B966" s="19" t="str">
        <f t="shared" si="28"/>
        <v/>
      </c>
      <c r="C966" s="19" t="str">
        <f t="shared" si="29"/>
        <v/>
      </c>
      <c r="D966" s="77"/>
      <c r="E966" s="77"/>
      <c r="F966" s="78"/>
      <c r="G966" s="78"/>
      <c r="H966" s="78"/>
      <c r="I966" s="78"/>
      <c r="J966" s="79"/>
      <c r="K966" s="79"/>
      <c r="L966" s="76"/>
      <c r="M966" s="55" t="str">
        <f>IF(L966="","",IF(L966=LookUps!E$2,LookUps!G$2,LookUps!G$3))</f>
        <v/>
      </c>
      <c r="N966" s="76"/>
      <c r="O966" s="19">
        <f>'1. Site de fabrication'!$E$7</f>
        <v>0</v>
      </c>
      <c r="P966" s="56">
        <f>'1. Site de fabrication'!$E$9</f>
        <v>0</v>
      </c>
      <c r="Q966" t="str">
        <f>IF(J966="","",VLOOKUP(J966,LookUps!$K$2:$L$32,2,FALSE))</f>
        <v/>
      </c>
    </row>
    <row r="967" spans="1:17" ht="15.75" customHeight="1">
      <c r="A967" s="45"/>
      <c r="B967" s="19" t="str">
        <f t="shared" si="28"/>
        <v/>
      </c>
      <c r="C967" s="19" t="str">
        <f t="shared" si="29"/>
        <v/>
      </c>
      <c r="D967" s="77"/>
      <c r="E967" s="77"/>
      <c r="F967" s="78"/>
      <c r="G967" s="78"/>
      <c r="H967" s="78"/>
      <c r="I967" s="78"/>
      <c r="J967" s="79"/>
      <c r="K967" s="79"/>
      <c r="L967" s="76"/>
      <c r="M967" s="55" t="str">
        <f>IF(L967="","",IF(L967=LookUps!E$2,LookUps!G$2,LookUps!G$3))</f>
        <v/>
      </c>
      <c r="N967" s="76"/>
      <c r="O967" s="19">
        <f>'1. Site de fabrication'!$E$7</f>
        <v>0</v>
      </c>
      <c r="P967" s="56">
        <f>'1. Site de fabrication'!$E$9</f>
        <v>0</v>
      </c>
      <c r="Q967" t="str">
        <f>IF(J967="","",VLOOKUP(J967,LookUps!$K$2:$L$32,2,FALSE))</f>
        <v/>
      </c>
    </row>
    <row r="968" spans="1:17" ht="15.75" customHeight="1">
      <c r="A968" s="45"/>
      <c r="B968" s="19" t="str">
        <f t="shared" si="28"/>
        <v/>
      </c>
      <c r="C968" s="19" t="str">
        <f t="shared" si="29"/>
        <v/>
      </c>
      <c r="D968" s="77"/>
      <c r="E968" s="77"/>
      <c r="F968" s="78"/>
      <c r="G968" s="78"/>
      <c r="H968" s="78"/>
      <c r="I968" s="78"/>
      <c r="J968" s="79"/>
      <c r="K968" s="79"/>
      <c r="L968" s="76"/>
      <c r="M968" s="55" t="str">
        <f>IF(L968="","",IF(L968=LookUps!E$2,LookUps!G$2,LookUps!G$3))</f>
        <v/>
      </c>
      <c r="N968" s="76"/>
      <c r="O968" s="19">
        <f>'1. Site de fabrication'!$E$7</f>
        <v>0</v>
      </c>
      <c r="P968" s="56">
        <f>'1. Site de fabrication'!$E$9</f>
        <v>0</v>
      </c>
      <c r="Q968" t="str">
        <f>IF(J968="","",VLOOKUP(J968,LookUps!$K$2:$L$32,2,FALSE))</f>
        <v/>
      </c>
    </row>
    <row r="969" spans="1:17" ht="15.75" customHeight="1">
      <c r="A969" s="45"/>
      <c r="B969" s="19" t="str">
        <f t="shared" si="28"/>
        <v/>
      </c>
      <c r="C969" s="19" t="str">
        <f t="shared" si="29"/>
        <v/>
      </c>
      <c r="D969" s="77"/>
      <c r="E969" s="77"/>
      <c r="F969" s="78"/>
      <c r="G969" s="78"/>
      <c r="H969" s="78"/>
      <c r="I969" s="78"/>
      <c r="J969" s="79"/>
      <c r="K969" s="79"/>
      <c r="L969" s="76"/>
      <c r="M969" s="55" t="str">
        <f>IF(L969="","",IF(L969=LookUps!E$2,LookUps!G$2,LookUps!G$3))</f>
        <v/>
      </c>
      <c r="N969" s="76"/>
      <c r="O969" s="19">
        <f>'1. Site de fabrication'!$E$7</f>
        <v>0</v>
      </c>
      <c r="P969" s="56">
        <f>'1. Site de fabrication'!$E$9</f>
        <v>0</v>
      </c>
      <c r="Q969" t="str">
        <f>IF(J969="","",VLOOKUP(J969,LookUps!$K$2:$L$32,2,FALSE))</f>
        <v/>
      </c>
    </row>
    <row r="970" spans="1:17" ht="15.75" customHeight="1">
      <c r="A970" s="45"/>
      <c r="B970" s="19" t="str">
        <f t="shared" ref="B970:B1029" si="30">IF(D970="","",VLOOKUP(D970,Retailer,2,FALSE))</f>
        <v/>
      </c>
      <c r="C970" s="19" t="str">
        <f t="shared" ref="C970:C1029" si="31">IF(B970="","",B970&amp;"_market")</f>
        <v/>
      </c>
      <c r="D970" s="77"/>
      <c r="E970" s="77"/>
      <c r="F970" s="78"/>
      <c r="G970" s="78"/>
      <c r="H970" s="78"/>
      <c r="I970" s="78"/>
      <c r="J970" s="79"/>
      <c r="K970" s="79"/>
      <c r="L970" s="76"/>
      <c r="M970" s="55" t="str">
        <f>IF(L970="","",IF(L970=LookUps!E$2,LookUps!G$2,LookUps!G$3))</f>
        <v/>
      </c>
      <c r="N970" s="76"/>
      <c r="O970" s="19">
        <f>'1. Site de fabrication'!$E$7</f>
        <v>0</v>
      </c>
      <c r="P970" s="56">
        <f>'1. Site de fabrication'!$E$9</f>
        <v>0</v>
      </c>
      <c r="Q970" t="str">
        <f>IF(J970="","",VLOOKUP(J970,LookUps!$K$2:$L$32,2,FALSE))</f>
        <v/>
      </c>
    </row>
    <row r="971" spans="1:17" ht="15.75" customHeight="1">
      <c r="A971" s="45"/>
      <c r="B971" s="19" t="str">
        <f t="shared" si="30"/>
        <v/>
      </c>
      <c r="C971" s="19" t="str">
        <f t="shared" si="31"/>
        <v/>
      </c>
      <c r="D971" s="77"/>
      <c r="E971" s="77"/>
      <c r="F971" s="78"/>
      <c r="G971" s="78"/>
      <c r="H971" s="78"/>
      <c r="I971" s="78"/>
      <c r="J971" s="79"/>
      <c r="K971" s="79"/>
      <c r="L971" s="76"/>
      <c r="M971" s="55" t="str">
        <f>IF(L971="","",IF(L971=LookUps!E$2,LookUps!G$2,LookUps!G$3))</f>
        <v/>
      </c>
      <c r="N971" s="76"/>
      <c r="O971" s="19">
        <f>'1. Site de fabrication'!$E$7</f>
        <v>0</v>
      </c>
      <c r="P971" s="56">
        <f>'1. Site de fabrication'!$E$9</f>
        <v>0</v>
      </c>
      <c r="Q971" t="str">
        <f>IF(J971="","",VLOOKUP(J971,LookUps!$K$2:$L$32,2,FALSE))</f>
        <v/>
      </c>
    </row>
    <row r="972" spans="1:17" ht="15.75" customHeight="1">
      <c r="A972" s="45"/>
      <c r="B972" s="19" t="str">
        <f t="shared" si="30"/>
        <v/>
      </c>
      <c r="C972" s="19" t="str">
        <f t="shared" si="31"/>
        <v/>
      </c>
      <c r="D972" s="77"/>
      <c r="E972" s="77"/>
      <c r="F972" s="78"/>
      <c r="G972" s="78"/>
      <c r="H972" s="78"/>
      <c r="I972" s="78"/>
      <c r="J972" s="79"/>
      <c r="K972" s="79"/>
      <c r="L972" s="76"/>
      <c r="M972" s="55" t="str">
        <f>IF(L972="","",IF(L972=LookUps!E$2,LookUps!G$2,LookUps!G$3))</f>
        <v/>
      </c>
      <c r="N972" s="76"/>
      <c r="O972" s="19">
        <f>'1. Site de fabrication'!$E$7</f>
        <v>0</v>
      </c>
      <c r="P972" s="56">
        <f>'1. Site de fabrication'!$E$9</f>
        <v>0</v>
      </c>
      <c r="Q972" t="str">
        <f>IF(J972="","",VLOOKUP(J972,LookUps!$K$2:$L$32,2,FALSE))</f>
        <v/>
      </c>
    </row>
    <row r="973" spans="1:17" ht="15.75" customHeight="1">
      <c r="A973" s="45"/>
      <c r="B973" s="19" t="str">
        <f t="shared" si="30"/>
        <v/>
      </c>
      <c r="C973" s="19" t="str">
        <f t="shared" si="31"/>
        <v/>
      </c>
      <c r="D973" s="77"/>
      <c r="E973" s="77"/>
      <c r="F973" s="78"/>
      <c r="G973" s="78"/>
      <c r="H973" s="78"/>
      <c r="I973" s="78"/>
      <c r="J973" s="79"/>
      <c r="K973" s="79"/>
      <c r="L973" s="76"/>
      <c r="M973" s="55" t="str">
        <f>IF(L973="","",IF(L973=LookUps!E$2,LookUps!G$2,LookUps!G$3))</f>
        <v/>
      </c>
      <c r="N973" s="76"/>
      <c r="O973" s="19">
        <f>'1. Site de fabrication'!$E$7</f>
        <v>0</v>
      </c>
      <c r="P973" s="56">
        <f>'1. Site de fabrication'!$E$9</f>
        <v>0</v>
      </c>
      <c r="Q973" t="str">
        <f>IF(J973="","",VLOOKUP(J973,LookUps!$K$2:$L$32,2,FALSE))</f>
        <v/>
      </c>
    </row>
    <row r="974" spans="1:17" ht="15.75" customHeight="1">
      <c r="A974" s="45"/>
      <c r="B974" s="19" t="str">
        <f t="shared" si="30"/>
        <v/>
      </c>
      <c r="C974" s="19" t="str">
        <f t="shared" si="31"/>
        <v/>
      </c>
      <c r="D974" s="77"/>
      <c r="E974" s="77"/>
      <c r="F974" s="78"/>
      <c r="G974" s="78"/>
      <c r="H974" s="78"/>
      <c r="I974" s="78"/>
      <c r="J974" s="79"/>
      <c r="K974" s="79"/>
      <c r="L974" s="76"/>
      <c r="M974" s="55" t="str">
        <f>IF(L974="","",IF(L974=LookUps!E$2,LookUps!G$2,LookUps!G$3))</f>
        <v/>
      </c>
      <c r="N974" s="76"/>
      <c r="O974" s="19">
        <f>'1. Site de fabrication'!$E$7</f>
        <v>0</v>
      </c>
      <c r="P974" s="56">
        <f>'1. Site de fabrication'!$E$9</f>
        <v>0</v>
      </c>
      <c r="Q974" t="str">
        <f>IF(J974="","",VLOOKUP(J974,LookUps!$K$2:$L$32,2,FALSE))</f>
        <v/>
      </c>
    </row>
    <row r="975" spans="1:17" ht="15.75" customHeight="1">
      <c r="A975" s="45"/>
      <c r="B975" s="19" t="str">
        <f t="shared" si="30"/>
        <v/>
      </c>
      <c r="C975" s="19" t="str">
        <f t="shared" si="31"/>
        <v/>
      </c>
      <c r="D975" s="77"/>
      <c r="E975" s="77"/>
      <c r="F975" s="78"/>
      <c r="G975" s="78"/>
      <c r="H975" s="78"/>
      <c r="I975" s="78"/>
      <c r="J975" s="79"/>
      <c r="K975" s="79"/>
      <c r="L975" s="76"/>
      <c r="M975" s="55" t="str">
        <f>IF(L975="","",IF(L975=LookUps!E$2,LookUps!G$2,LookUps!G$3))</f>
        <v/>
      </c>
      <c r="N975" s="76"/>
      <c r="O975" s="19">
        <f>'1. Site de fabrication'!$E$7</f>
        <v>0</v>
      </c>
      <c r="P975" s="56">
        <f>'1. Site de fabrication'!$E$9</f>
        <v>0</v>
      </c>
      <c r="Q975" t="str">
        <f>IF(J975="","",VLOOKUP(J975,LookUps!$K$2:$L$32,2,FALSE))</f>
        <v/>
      </c>
    </row>
    <row r="976" spans="1:17" ht="15.75" customHeight="1">
      <c r="A976" s="45"/>
      <c r="B976" s="19" t="str">
        <f t="shared" si="30"/>
        <v/>
      </c>
      <c r="C976" s="19" t="str">
        <f t="shared" si="31"/>
        <v/>
      </c>
      <c r="D976" s="77"/>
      <c r="E976" s="77"/>
      <c r="F976" s="78"/>
      <c r="G976" s="78"/>
      <c r="H976" s="78"/>
      <c r="I976" s="78"/>
      <c r="J976" s="79"/>
      <c r="K976" s="79"/>
      <c r="L976" s="76"/>
      <c r="M976" s="55" t="str">
        <f>IF(L976="","",IF(L976=LookUps!E$2,LookUps!G$2,LookUps!G$3))</f>
        <v/>
      </c>
      <c r="N976" s="76"/>
      <c r="O976" s="19">
        <f>'1. Site de fabrication'!$E$7</f>
        <v>0</v>
      </c>
      <c r="P976" s="56">
        <f>'1. Site de fabrication'!$E$9</f>
        <v>0</v>
      </c>
      <c r="Q976" t="str">
        <f>IF(J976="","",VLOOKUP(J976,LookUps!$K$2:$L$32,2,FALSE))</f>
        <v/>
      </c>
    </row>
    <row r="977" spans="1:17" ht="15.75" customHeight="1">
      <c r="A977" s="45"/>
      <c r="B977" s="19" t="str">
        <f t="shared" si="30"/>
        <v/>
      </c>
      <c r="C977" s="19" t="str">
        <f t="shared" si="31"/>
        <v/>
      </c>
      <c r="D977" s="77"/>
      <c r="E977" s="77"/>
      <c r="F977" s="78"/>
      <c r="G977" s="78"/>
      <c r="H977" s="78"/>
      <c r="I977" s="78"/>
      <c r="J977" s="79"/>
      <c r="K977" s="79"/>
      <c r="L977" s="76"/>
      <c r="M977" s="55" t="str">
        <f>IF(L977="","",IF(L977=LookUps!E$2,LookUps!G$2,LookUps!G$3))</f>
        <v/>
      </c>
      <c r="N977" s="76"/>
      <c r="O977" s="19">
        <f>'1. Site de fabrication'!$E$7</f>
        <v>0</v>
      </c>
      <c r="P977" s="56">
        <f>'1. Site de fabrication'!$E$9</f>
        <v>0</v>
      </c>
      <c r="Q977" t="str">
        <f>IF(J977="","",VLOOKUP(J977,LookUps!$K$2:$L$32,2,FALSE))</f>
        <v/>
      </c>
    </row>
    <row r="978" spans="1:17" ht="15.75" customHeight="1">
      <c r="A978" s="45"/>
      <c r="B978" s="19" t="str">
        <f t="shared" si="30"/>
        <v/>
      </c>
      <c r="C978" s="19" t="str">
        <f t="shared" si="31"/>
        <v/>
      </c>
      <c r="D978" s="77"/>
      <c r="E978" s="77"/>
      <c r="F978" s="78"/>
      <c r="G978" s="78"/>
      <c r="H978" s="78"/>
      <c r="I978" s="78"/>
      <c r="J978" s="79"/>
      <c r="K978" s="79"/>
      <c r="L978" s="76"/>
      <c r="M978" s="55" t="str">
        <f>IF(L978="","",IF(L978=LookUps!E$2,LookUps!G$2,LookUps!G$3))</f>
        <v/>
      </c>
      <c r="N978" s="76"/>
      <c r="O978" s="19">
        <f>'1. Site de fabrication'!$E$7</f>
        <v>0</v>
      </c>
      <c r="P978" s="56">
        <f>'1. Site de fabrication'!$E$9</f>
        <v>0</v>
      </c>
      <c r="Q978" t="str">
        <f>IF(J978="","",VLOOKUP(J978,LookUps!$K$2:$L$32,2,FALSE))</f>
        <v/>
      </c>
    </row>
    <row r="979" spans="1:17" ht="15.75" customHeight="1">
      <c r="A979" s="45"/>
      <c r="B979" s="19" t="str">
        <f t="shared" si="30"/>
        <v/>
      </c>
      <c r="C979" s="19" t="str">
        <f t="shared" si="31"/>
        <v/>
      </c>
      <c r="D979" s="77"/>
      <c r="E979" s="77"/>
      <c r="F979" s="78"/>
      <c r="G979" s="78"/>
      <c r="H979" s="78"/>
      <c r="I979" s="78"/>
      <c r="J979" s="79"/>
      <c r="K979" s="79"/>
      <c r="L979" s="76"/>
      <c r="M979" s="55" t="str">
        <f>IF(L979="","",IF(L979=LookUps!E$2,LookUps!G$2,LookUps!G$3))</f>
        <v/>
      </c>
      <c r="N979" s="76"/>
      <c r="O979" s="19">
        <f>'1. Site de fabrication'!$E$7</f>
        <v>0</v>
      </c>
      <c r="P979" s="56">
        <f>'1. Site de fabrication'!$E$9</f>
        <v>0</v>
      </c>
      <c r="Q979" t="str">
        <f>IF(J979="","",VLOOKUP(J979,LookUps!$K$2:$L$32,2,FALSE))</f>
        <v/>
      </c>
    </row>
    <row r="980" spans="1:17" ht="15.75" customHeight="1">
      <c r="A980" s="45"/>
      <c r="B980" s="19" t="str">
        <f t="shared" si="30"/>
        <v/>
      </c>
      <c r="C980" s="19" t="str">
        <f t="shared" si="31"/>
        <v/>
      </c>
      <c r="D980" s="77"/>
      <c r="E980" s="77"/>
      <c r="F980" s="78"/>
      <c r="G980" s="78"/>
      <c r="H980" s="78"/>
      <c r="I980" s="78"/>
      <c r="J980" s="79"/>
      <c r="K980" s="79"/>
      <c r="L980" s="76"/>
      <c r="M980" s="55" t="str">
        <f>IF(L980="","",IF(L980=LookUps!E$2,LookUps!G$2,LookUps!G$3))</f>
        <v/>
      </c>
      <c r="N980" s="76"/>
      <c r="O980" s="19">
        <f>'1. Site de fabrication'!$E$7</f>
        <v>0</v>
      </c>
      <c r="P980" s="56">
        <f>'1. Site de fabrication'!$E$9</f>
        <v>0</v>
      </c>
      <c r="Q980" t="str">
        <f>IF(J980="","",VLOOKUP(J980,LookUps!$K$2:$L$32,2,FALSE))</f>
        <v/>
      </c>
    </row>
    <row r="981" spans="1:17" ht="15.75" customHeight="1">
      <c r="A981" s="45"/>
      <c r="B981" s="19" t="str">
        <f t="shared" si="30"/>
        <v/>
      </c>
      <c r="C981" s="19" t="str">
        <f t="shared" si="31"/>
        <v/>
      </c>
      <c r="D981" s="77"/>
      <c r="E981" s="77"/>
      <c r="F981" s="78"/>
      <c r="G981" s="78"/>
      <c r="H981" s="78"/>
      <c r="I981" s="78"/>
      <c r="J981" s="79"/>
      <c r="K981" s="79"/>
      <c r="L981" s="76"/>
      <c r="M981" s="55" t="str">
        <f>IF(L981="","",IF(L981=LookUps!E$2,LookUps!G$2,LookUps!G$3))</f>
        <v/>
      </c>
      <c r="N981" s="76"/>
      <c r="O981" s="19">
        <f>'1. Site de fabrication'!$E$7</f>
        <v>0</v>
      </c>
      <c r="P981" s="56">
        <f>'1. Site de fabrication'!$E$9</f>
        <v>0</v>
      </c>
      <c r="Q981" t="str">
        <f>IF(J981="","",VLOOKUP(J981,LookUps!$K$2:$L$32,2,FALSE))</f>
        <v/>
      </c>
    </row>
    <row r="982" spans="1:17" ht="15.75" customHeight="1">
      <c r="A982" s="45"/>
      <c r="B982" s="19" t="str">
        <f t="shared" si="30"/>
        <v/>
      </c>
      <c r="C982" s="19" t="str">
        <f t="shared" si="31"/>
        <v/>
      </c>
      <c r="D982" s="77"/>
      <c r="E982" s="77"/>
      <c r="F982" s="78"/>
      <c r="G982" s="78"/>
      <c r="H982" s="78"/>
      <c r="I982" s="78"/>
      <c r="J982" s="79"/>
      <c r="K982" s="79"/>
      <c r="L982" s="76"/>
      <c r="M982" s="55" t="str">
        <f>IF(L982="","",IF(L982=LookUps!E$2,LookUps!G$2,LookUps!G$3))</f>
        <v/>
      </c>
      <c r="N982" s="76"/>
      <c r="O982" s="19">
        <f>'1. Site de fabrication'!$E$7</f>
        <v>0</v>
      </c>
      <c r="P982" s="56">
        <f>'1. Site de fabrication'!$E$9</f>
        <v>0</v>
      </c>
      <c r="Q982" t="str">
        <f>IF(J982="","",VLOOKUP(J982,LookUps!$K$2:$L$32,2,FALSE))</f>
        <v/>
      </c>
    </row>
    <row r="983" spans="1:17" ht="15.75" customHeight="1">
      <c r="A983" s="45"/>
      <c r="B983" s="19" t="str">
        <f t="shared" si="30"/>
        <v/>
      </c>
      <c r="C983" s="19" t="str">
        <f t="shared" si="31"/>
        <v/>
      </c>
      <c r="D983" s="77"/>
      <c r="E983" s="77"/>
      <c r="F983" s="78"/>
      <c r="G983" s="78"/>
      <c r="H983" s="78"/>
      <c r="I983" s="78"/>
      <c r="J983" s="79"/>
      <c r="K983" s="79"/>
      <c r="L983" s="76"/>
      <c r="M983" s="55" t="str">
        <f>IF(L983="","",IF(L983=LookUps!E$2,LookUps!G$2,LookUps!G$3))</f>
        <v/>
      </c>
      <c r="N983" s="76"/>
      <c r="O983" s="19">
        <f>'1. Site de fabrication'!$E$7</f>
        <v>0</v>
      </c>
      <c r="P983" s="56">
        <f>'1. Site de fabrication'!$E$9</f>
        <v>0</v>
      </c>
      <c r="Q983" t="str">
        <f>IF(J983="","",VLOOKUP(J983,LookUps!$K$2:$L$32,2,FALSE))</f>
        <v/>
      </c>
    </row>
    <row r="984" spans="1:17" ht="15.75" customHeight="1">
      <c r="A984" s="45"/>
      <c r="B984" s="19" t="str">
        <f t="shared" si="30"/>
        <v/>
      </c>
      <c r="C984" s="19" t="str">
        <f t="shared" si="31"/>
        <v/>
      </c>
      <c r="D984" s="77"/>
      <c r="E984" s="77"/>
      <c r="F984" s="78"/>
      <c r="G984" s="78"/>
      <c r="H984" s="78"/>
      <c r="I984" s="78"/>
      <c r="J984" s="79"/>
      <c r="K984" s="79"/>
      <c r="L984" s="76"/>
      <c r="M984" s="55" t="str">
        <f>IF(L984="","",IF(L984=LookUps!E$2,LookUps!G$2,LookUps!G$3))</f>
        <v/>
      </c>
      <c r="N984" s="76"/>
      <c r="O984" s="19">
        <f>'1. Site de fabrication'!$E$7</f>
        <v>0</v>
      </c>
      <c r="P984" s="56">
        <f>'1. Site de fabrication'!$E$9</f>
        <v>0</v>
      </c>
      <c r="Q984" t="str">
        <f>IF(J984="","",VLOOKUP(J984,LookUps!$K$2:$L$32,2,FALSE))</f>
        <v/>
      </c>
    </row>
    <row r="985" spans="1:17" ht="15.75" customHeight="1">
      <c r="A985" s="45"/>
      <c r="B985" s="19" t="str">
        <f t="shared" si="30"/>
        <v/>
      </c>
      <c r="C985" s="19" t="str">
        <f t="shared" si="31"/>
        <v/>
      </c>
      <c r="D985" s="77"/>
      <c r="E985" s="77"/>
      <c r="F985" s="78"/>
      <c r="G985" s="78"/>
      <c r="H985" s="78"/>
      <c r="I985" s="78"/>
      <c r="J985" s="79"/>
      <c r="K985" s="79"/>
      <c r="L985" s="76"/>
      <c r="M985" s="55" t="str">
        <f>IF(L985="","",IF(L985=LookUps!E$2,LookUps!G$2,LookUps!G$3))</f>
        <v/>
      </c>
      <c r="N985" s="76"/>
      <c r="O985" s="19">
        <f>'1. Site de fabrication'!$E$7</f>
        <v>0</v>
      </c>
      <c r="P985" s="56">
        <f>'1. Site de fabrication'!$E$9</f>
        <v>0</v>
      </c>
      <c r="Q985" t="str">
        <f>IF(J985="","",VLOOKUP(J985,LookUps!$K$2:$L$32,2,FALSE))</f>
        <v/>
      </c>
    </row>
    <row r="986" spans="1:17" ht="15.75" customHeight="1">
      <c r="A986" s="45"/>
      <c r="B986" s="19" t="str">
        <f t="shared" si="30"/>
        <v/>
      </c>
      <c r="C986" s="19" t="str">
        <f t="shared" si="31"/>
        <v/>
      </c>
      <c r="D986" s="77"/>
      <c r="E986" s="77"/>
      <c r="F986" s="78"/>
      <c r="G986" s="78"/>
      <c r="H986" s="78"/>
      <c r="I986" s="78"/>
      <c r="J986" s="79"/>
      <c r="K986" s="79"/>
      <c r="L986" s="76"/>
      <c r="M986" s="55" t="str">
        <f>IF(L986="","",IF(L986=LookUps!E$2,LookUps!G$2,LookUps!G$3))</f>
        <v/>
      </c>
      <c r="N986" s="76"/>
      <c r="O986" s="19">
        <f>'1. Site de fabrication'!$E$7</f>
        <v>0</v>
      </c>
      <c r="P986" s="56">
        <f>'1. Site de fabrication'!$E$9</f>
        <v>0</v>
      </c>
      <c r="Q986" t="str">
        <f>IF(J986="","",VLOOKUP(J986,LookUps!$K$2:$L$32,2,FALSE))</f>
        <v/>
      </c>
    </row>
    <row r="987" spans="1:17" ht="15.75" customHeight="1">
      <c r="A987" s="45"/>
      <c r="B987" s="19" t="str">
        <f t="shared" si="30"/>
        <v/>
      </c>
      <c r="C987" s="19" t="str">
        <f t="shared" si="31"/>
        <v/>
      </c>
      <c r="D987" s="77"/>
      <c r="E987" s="77"/>
      <c r="F987" s="78"/>
      <c r="G987" s="78"/>
      <c r="H987" s="78"/>
      <c r="I987" s="78"/>
      <c r="J987" s="79"/>
      <c r="K987" s="79"/>
      <c r="L987" s="76"/>
      <c r="M987" s="55" t="str">
        <f>IF(L987="","",IF(L987=LookUps!E$2,LookUps!G$2,LookUps!G$3))</f>
        <v/>
      </c>
      <c r="N987" s="76"/>
      <c r="O987" s="19">
        <f>'1. Site de fabrication'!$E$7</f>
        <v>0</v>
      </c>
      <c r="P987" s="56">
        <f>'1. Site de fabrication'!$E$9</f>
        <v>0</v>
      </c>
      <c r="Q987" t="str">
        <f>IF(J987="","",VLOOKUP(J987,LookUps!$K$2:$L$32,2,FALSE))</f>
        <v/>
      </c>
    </row>
    <row r="988" spans="1:17" ht="15.75" customHeight="1">
      <c r="A988" s="45"/>
      <c r="B988" s="19" t="str">
        <f t="shared" si="30"/>
        <v/>
      </c>
      <c r="C988" s="19" t="str">
        <f t="shared" si="31"/>
        <v/>
      </c>
      <c r="D988" s="77"/>
      <c r="E988" s="77"/>
      <c r="F988" s="78"/>
      <c r="G988" s="78"/>
      <c r="H988" s="78"/>
      <c r="I988" s="78"/>
      <c r="J988" s="79"/>
      <c r="K988" s="79"/>
      <c r="L988" s="76"/>
      <c r="M988" s="55" t="str">
        <f>IF(L988="","",IF(L988=LookUps!E$2,LookUps!G$2,LookUps!G$3))</f>
        <v/>
      </c>
      <c r="N988" s="76"/>
      <c r="O988" s="19">
        <f>'1. Site de fabrication'!$E$7</f>
        <v>0</v>
      </c>
      <c r="P988" s="56">
        <f>'1. Site de fabrication'!$E$9</f>
        <v>0</v>
      </c>
      <c r="Q988" t="str">
        <f>IF(J988="","",VLOOKUP(J988,LookUps!$K$2:$L$32,2,FALSE))</f>
        <v/>
      </c>
    </row>
    <row r="989" spans="1:17" ht="15.75" customHeight="1">
      <c r="A989" s="45"/>
      <c r="B989" s="19" t="str">
        <f t="shared" si="30"/>
        <v/>
      </c>
      <c r="C989" s="19" t="str">
        <f t="shared" si="31"/>
        <v/>
      </c>
      <c r="D989" s="77"/>
      <c r="E989" s="77"/>
      <c r="F989" s="78"/>
      <c r="G989" s="78"/>
      <c r="H989" s="78"/>
      <c r="I989" s="78"/>
      <c r="J989" s="79"/>
      <c r="K989" s="79"/>
      <c r="L989" s="76"/>
      <c r="M989" s="55" t="str">
        <f>IF(L989="","",IF(L989=LookUps!E$2,LookUps!G$2,LookUps!G$3))</f>
        <v/>
      </c>
      <c r="N989" s="76"/>
      <c r="O989" s="19">
        <f>'1. Site de fabrication'!$E$7</f>
        <v>0</v>
      </c>
      <c r="P989" s="56">
        <f>'1. Site de fabrication'!$E$9</f>
        <v>0</v>
      </c>
      <c r="Q989" t="str">
        <f>IF(J989="","",VLOOKUP(J989,LookUps!$K$2:$L$32,2,FALSE))</f>
        <v/>
      </c>
    </row>
    <row r="990" spans="1:17" ht="15.75" customHeight="1">
      <c r="A990" s="45"/>
      <c r="B990" s="19" t="str">
        <f t="shared" si="30"/>
        <v/>
      </c>
      <c r="C990" s="19" t="str">
        <f t="shared" si="31"/>
        <v/>
      </c>
      <c r="D990" s="77"/>
      <c r="E990" s="77"/>
      <c r="F990" s="78"/>
      <c r="G990" s="78"/>
      <c r="H990" s="78"/>
      <c r="I990" s="78"/>
      <c r="J990" s="79"/>
      <c r="K990" s="79"/>
      <c r="L990" s="76"/>
      <c r="M990" s="55" t="str">
        <f>IF(L990="","",IF(L990=LookUps!E$2,LookUps!G$2,LookUps!G$3))</f>
        <v/>
      </c>
      <c r="N990" s="76"/>
      <c r="O990" s="19">
        <f>'1. Site de fabrication'!$E$7</f>
        <v>0</v>
      </c>
      <c r="P990" s="56">
        <f>'1. Site de fabrication'!$E$9</f>
        <v>0</v>
      </c>
      <c r="Q990" t="str">
        <f>IF(J990="","",VLOOKUP(J990,LookUps!$K$2:$L$32,2,FALSE))</f>
        <v/>
      </c>
    </row>
    <row r="991" spans="1:17" ht="15.75" customHeight="1">
      <c r="A991" s="45"/>
      <c r="B991" s="19" t="str">
        <f t="shared" si="30"/>
        <v/>
      </c>
      <c r="C991" s="19" t="str">
        <f t="shared" si="31"/>
        <v/>
      </c>
      <c r="D991" s="77"/>
      <c r="E991" s="77"/>
      <c r="F991" s="78"/>
      <c r="G991" s="78"/>
      <c r="H991" s="78"/>
      <c r="I991" s="78"/>
      <c r="J991" s="79"/>
      <c r="K991" s="79"/>
      <c r="L991" s="76"/>
      <c r="M991" s="55" t="str">
        <f>IF(L991="","",IF(L991=LookUps!E$2,LookUps!G$2,LookUps!G$3))</f>
        <v/>
      </c>
      <c r="N991" s="76"/>
      <c r="O991" s="19">
        <f>'1. Site de fabrication'!$E$7</f>
        <v>0</v>
      </c>
      <c r="P991" s="56">
        <f>'1. Site de fabrication'!$E$9</f>
        <v>0</v>
      </c>
      <c r="Q991" t="str">
        <f>IF(J991="","",VLOOKUP(J991,LookUps!$K$2:$L$32,2,FALSE))</f>
        <v/>
      </c>
    </row>
    <row r="992" spans="1:17" ht="15.75" customHeight="1">
      <c r="A992" s="45"/>
      <c r="B992" s="19" t="str">
        <f t="shared" si="30"/>
        <v/>
      </c>
      <c r="C992" s="19" t="str">
        <f t="shared" si="31"/>
        <v/>
      </c>
      <c r="D992" s="77"/>
      <c r="E992" s="77"/>
      <c r="F992" s="78"/>
      <c r="G992" s="78"/>
      <c r="H992" s="78"/>
      <c r="I992" s="78"/>
      <c r="J992" s="79"/>
      <c r="K992" s="79"/>
      <c r="L992" s="76"/>
      <c r="M992" s="55" t="str">
        <f>IF(L992="","",IF(L992=LookUps!E$2,LookUps!G$2,LookUps!G$3))</f>
        <v/>
      </c>
      <c r="N992" s="76"/>
      <c r="O992" s="19">
        <f>'1. Site de fabrication'!$E$7</f>
        <v>0</v>
      </c>
      <c r="P992" s="56">
        <f>'1. Site de fabrication'!$E$9</f>
        <v>0</v>
      </c>
      <c r="Q992" t="str">
        <f>IF(J992="","",VLOOKUP(J992,LookUps!$K$2:$L$32,2,FALSE))</f>
        <v/>
      </c>
    </row>
    <row r="993" spans="1:17" ht="15.75" customHeight="1">
      <c r="A993" s="45"/>
      <c r="B993" s="19" t="str">
        <f t="shared" si="30"/>
        <v/>
      </c>
      <c r="C993" s="19" t="str">
        <f t="shared" si="31"/>
        <v/>
      </c>
      <c r="D993" s="77"/>
      <c r="E993" s="77"/>
      <c r="F993" s="78"/>
      <c r="G993" s="78"/>
      <c r="H993" s="78"/>
      <c r="I993" s="78"/>
      <c r="J993" s="79"/>
      <c r="K993" s="79"/>
      <c r="L993" s="76"/>
      <c r="M993" s="55" t="str">
        <f>IF(L993="","",IF(L993=LookUps!E$2,LookUps!G$2,LookUps!G$3))</f>
        <v/>
      </c>
      <c r="N993" s="76"/>
      <c r="O993" s="19">
        <f>'1. Site de fabrication'!$E$7</f>
        <v>0</v>
      </c>
      <c r="P993" s="56">
        <f>'1. Site de fabrication'!$E$9</f>
        <v>0</v>
      </c>
      <c r="Q993" t="str">
        <f>IF(J993="","",VLOOKUP(J993,LookUps!$K$2:$L$32,2,FALSE))</f>
        <v/>
      </c>
    </row>
    <row r="994" spans="1:17" ht="15.75" customHeight="1">
      <c r="A994" s="45"/>
      <c r="B994" s="19" t="str">
        <f t="shared" si="30"/>
        <v/>
      </c>
      <c r="C994" s="19" t="str">
        <f t="shared" si="31"/>
        <v/>
      </c>
      <c r="D994" s="77"/>
      <c r="E994" s="77"/>
      <c r="F994" s="78"/>
      <c r="G994" s="78"/>
      <c r="H994" s="78"/>
      <c r="I994" s="78"/>
      <c r="J994" s="79"/>
      <c r="K994" s="79"/>
      <c r="L994" s="76"/>
      <c r="M994" s="55" t="str">
        <f>IF(L994="","",IF(L994=LookUps!E$2,LookUps!G$2,LookUps!G$3))</f>
        <v/>
      </c>
      <c r="N994" s="76"/>
      <c r="O994" s="19">
        <f>'1. Site de fabrication'!$E$7</f>
        <v>0</v>
      </c>
      <c r="P994" s="56">
        <f>'1. Site de fabrication'!$E$9</f>
        <v>0</v>
      </c>
      <c r="Q994" t="str">
        <f>IF(J994="","",VLOOKUP(J994,LookUps!$K$2:$L$32,2,FALSE))</f>
        <v/>
      </c>
    </row>
    <row r="995" spans="1:17" ht="15.75" customHeight="1">
      <c r="A995" s="45"/>
      <c r="B995" s="19" t="str">
        <f t="shared" si="30"/>
        <v/>
      </c>
      <c r="C995" s="19" t="str">
        <f t="shared" si="31"/>
        <v/>
      </c>
      <c r="D995" s="77"/>
      <c r="E995" s="77"/>
      <c r="F995" s="78"/>
      <c r="G995" s="78"/>
      <c r="H995" s="78"/>
      <c r="I995" s="78"/>
      <c r="J995" s="79"/>
      <c r="K995" s="79"/>
      <c r="L995" s="76"/>
      <c r="M995" s="55" t="str">
        <f>IF(L995="","",IF(L995=LookUps!E$2,LookUps!G$2,LookUps!G$3))</f>
        <v/>
      </c>
      <c r="N995" s="76"/>
      <c r="O995" s="19">
        <f>'1. Site de fabrication'!$E$7</f>
        <v>0</v>
      </c>
      <c r="P995" s="56">
        <f>'1. Site de fabrication'!$E$9</f>
        <v>0</v>
      </c>
      <c r="Q995" t="str">
        <f>IF(J995="","",VLOOKUP(J995,LookUps!$K$2:$L$32,2,FALSE))</f>
        <v/>
      </c>
    </row>
    <row r="996" spans="1:17" ht="15.75" customHeight="1">
      <c r="A996" s="45"/>
      <c r="B996" s="19" t="str">
        <f t="shared" si="30"/>
        <v/>
      </c>
      <c r="C996" s="19" t="str">
        <f t="shared" si="31"/>
        <v/>
      </c>
      <c r="D996" s="77"/>
      <c r="E996" s="77"/>
      <c r="F996" s="78"/>
      <c r="G996" s="78"/>
      <c r="H996" s="78"/>
      <c r="I996" s="78"/>
      <c r="J996" s="79"/>
      <c r="K996" s="79"/>
      <c r="L996" s="76"/>
      <c r="M996" s="55" t="str">
        <f>IF(L996="","",IF(L996=LookUps!E$2,LookUps!G$2,LookUps!G$3))</f>
        <v/>
      </c>
      <c r="N996" s="76"/>
      <c r="O996" s="19">
        <f>'1. Site de fabrication'!$E$7</f>
        <v>0</v>
      </c>
      <c r="P996" s="56">
        <f>'1. Site de fabrication'!$E$9</f>
        <v>0</v>
      </c>
      <c r="Q996" t="str">
        <f>IF(J996="","",VLOOKUP(J996,LookUps!$K$2:$L$32,2,FALSE))</f>
        <v/>
      </c>
    </row>
    <row r="997" spans="1:17" ht="15.75" customHeight="1">
      <c r="A997" s="45"/>
      <c r="B997" s="19" t="str">
        <f t="shared" si="30"/>
        <v/>
      </c>
      <c r="C997" s="19" t="str">
        <f t="shared" si="31"/>
        <v/>
      </c>
      <c r="D997" s="77"/>
      <c r="E997" s="77"/>
      <c r="F997" s="78"/>
      <c r="G997" s="78"/>
      <c r="H997" s="78"/>
      <c r="I997" s="78"/>
      <c r="J997" s="79"/>
      <c r="K997" s="79"/>
      <c r="L997" s="76"/>
      <c r="M997" s="55" t="str">
        <f>IF(L997="","",IF(L997=LookUps!E$2,LookUps!G$2,LookUps!G$3))</f>
        <v/>
      </c>
      <c r="N997" s="76"/>
      <c r="O997" s="19">
        <f>'1. Site de fabrication'!$E$7</f>
        <v>0</v>
      </c>
      <c r="P997" s="56">
        <f>'1. Site de fabrication'!$E$9</f>
        <v>0</v>
      </c>
      <c r="Q997" t="str">
        <f>IF(J997="","",VLOOKUP(J997,LookUps!$K$2:$L$32,2,FALSE))</f>
        <v/>
      </c>
    </row>
    <row r="998" spans="1:17" ht="15.75" customHeight="1">
      <c r="A998" s="45"/>
      <c r="B998" s="19" t="str">
        <f t="shared" si="30"/>
        <v/>
      </c>
      <c r="C998" s="19" t="str">
        <f t="shared" si="31"/>
        <v/>
      </c>
      <c r="D998" s="77"/>
      <c r="E998" s="77"/>
      <c r="F998" s="78"/>
      <c r="G998" s="78"/>
      <c r="H998" s="78"/>
      <c r="I998" s="78"/>
      <c r="J998" s="79"/>
      <c r="K998" s="79"/>
      <c r="L998" s="76"/>
      <c r="M998" s="55" t="str">
        <f>IF(L998="","",IF(L998=LookUps!E$2,LookUps!G$2,LookUps!G$3))</f>
        <v/>
      </c>
      <c r="N998" s="76"/>
      <c r="O998" s="19">
        <f>'1. Site de fabrication'!$E$7</f>
        <v>0</v>
      </c>
      <c r="P998" s="56">
        <f>'1. Site de fabrication'!$E$9</f>
        <v>0</v>
      </c>
      <c r="Q998" t="str">
        <f>IF(J998="","",VLOOKUP(J998,LookUps!$K$2:$L$32,2,FALSE))</f>
        <v/>
      </c>
    </row>
    <row r="999" spans="1:17" ht="15.75" customHeight="1">
      <c r="A999" s="45"/>
      <c r="B999" s="19" t="str">
        <f t="shared" si="30"/>
        <v/>
      </c>
      <c r="C999" s="19" t="str">
        <f t="shared" si="31"/>
        <v/>
      </c>
      <c r="D999" s="77"/>
      <c r="E999" s="77"/>
      <c r="F999" s="78"/>
      <c r="G999" s="78"/>
      <c r="H999" s="78"/>
      <c r="I999" s="78"/>
      <c r="J999" s="79"/>
      <c r="K999" s="79"/>
      <c r="L999" s="76"/>
      <c r="M999" s="55" t="str">
        <f>IF(L999="","",IF(L999=LookUps!E$2,LookUps!G$2,LookUps!G$3))</f>
        <v/>
      </c>
      <c r="N999" s="76"/>
      <c r="O999" s="19">
        <f>'1. Site de fabrication'!$E$7</f>
        <v>0</v>
      </c>
      <c r="P999" s="56">
        <f>'1. Site de fabrication'!$E$9</f>
        <v>0</v>
      </c>
      <c r="Q999" t="str">
        <f>IF(J999="","",VLOOKUP(J999,LookUps!$K$2:$L$32,2,FALSE))</f>
        <v/>
      </c>
    </row>
    <row r="1000" spans="1:17" ht="15.75" customHeight="1">
      <c r="A1000" s="45"/>
      <c r="B1000" s="19" t="str">
        <f t="shared" si="30"/>
        <v/>
      </c>
      <c r="C1000" s="19" t="str">
        <f t="shared" si="31"/>
        <v/>
      </c>
      <c r="D1000" s="77"/>
      <c r="E1000" s="77"/>
      <c r="F1000" s="78"/>
      <c r="G1000" s="78"/>
      <c r="H1000" s="78"/>
      <c r="I1000" s="78"/>
      <c r="J1000" s="79"/>
      <c r="K1000" s="79"/>
      <c r="L1000" s="76"/>
      <c r="M1000" s="55" t="str">
        <f>IF(L1000="","",IF(L1000=LookUps!E$2,LookUps!G$2,LookUps!G$3))</f>
        <v/>
      </c>
      <c r="N1000" s="76"/>
      <c r="O1000" s="19">
        <f>'1. Site de fabrication'!$E$7</f>
        <v>0</v>
      </c>
      <c r="P1000" s="56">
        <f>'1. Site de fabrication'!$E$9</f>
        <v>0</v>
      </c>
      <c r="Q1000" t="str">
        <f>IF(J1000="","",VLOOKUP(J1000,LookUps!$K$2:$L$32,2,FALSE))</f>
        <v/>
      </c>
    </row>
    <row r="1001" spans="1:17" ht="15.75" customHeight="1">
      <c r="A1001" s="45"/>
      <c r="B1001" s="19" t="str">
        <f t="shared" si="30"/>
        <v/>
      </c>
      <c r="C1001" s="19" t="str">
        <f t="shared" si="31"/>
        <v/>
      </c>
      <c r="D1001" s="77"/>
      <c r="E1001" s="77"/>
      <c r="F1001" s="78"/>
      <c r="G1001" s="78"/>
      <c r="H1001" s="78"/>
      <c r="I1001" s="78"/>
      <c r="J1001" s="79"/>
      <c r="K1001" s="79"/>
      <c r="L1001" s="76"/>
      <c r="M1001" s="55" t="str">
        <f>IF(L1001="","",IF(L1001=LookUps!E$2,LookUps!G$2,LookUps!G$3))</f>
        <v/>
      </c>
      <c r="N1001" s="76"/>
      <c r="O1001" s="19">
        <f>'1. Site de fabrication'!$E$7</f>
        <v>0</v>
      </c>
      <c r="P1001" s="56">
        <f>'1. Site de fabrication'!$E$9</f>
        <v>0</v>
      </c>
      <c r="Q1001" t="str">
        <f>IF(J1001="","",VLOOKUP(J1001,LookUps!$K$2:$L$32,2,FALSE))</f>
        <v/>
      </c>
    </row>
    <row r="1002" spans="1:17" ht="15.75" customHeight="1">
      <c r="A1002" s="45"/>
      <c r="B1002" s="19" t="str">
        <f t="shared" si="30"/>
        <v/>
      </c>
      <c r="C1002" s="19" t="str">
        <f t="shared" si="31"/>
        <v/>
      </c>
      <c r="D1002" s="77"/>
      <c r="E1002" s="77"/>
      <c r="F1002" s="78"/>
      <c r="G1002" s="78"/>
      <c r="H1002" s="78"/>
      <c r="I1002" s="78"/>
      <c r="J1002" s="79"/>
      <c r="K1002" s="79"/>
      <c r="L1002" s="76"/>
      <c r="M1002" s="55" t="str">
        <f>IF(L1002="","",IF(L1002=LookUps!E$2,LookUps!G$2,LookUps!G$3))</f>
        <v/>
      </c>
      <c r="N1002" s="76"/>
      <c r="O1002" s="19">
        <f>'1. Site de fabrication'!$E$7</f>
        <v>0</v>
      </c>
      <c r="P1002" s="56">
        <f>'1. Site de fabrication'!$E$9</f>
        <v>0</v>
      </c>
      <c r="Q1002" t="str">
        <f>IF(J1002="","",VLOOKUP(J1002,LookUps!$K$2:$L$32,2,FALSE))</f>
        <v/>
      </c>
    </row>
    <row r="1003" spans="1:17" ht="15.75" customHeight="1">
      <c r="A1003" s="45"/>
      <c r="B1003" s="19" t="str">
        <f t="shared" si="30"/>
        <v/>
      </c>
      <c r="C1003" s="19" t="str">
        <f t="shared" si="31"/>
        <v/>
      </c>
      <c r="D1003" s="77"/>
      <c r="E1003" s="77"/>
      <c r="F1003" s="78"/>
      <c r="G1003" s="78"/>
      <c r="H1003" s="78"/>
      <c r="I1003" s="78"/>
      <c r="J1003" s="79"/>
      <c r="K1003" s="79"/>
      <c r="L1003" s="76"/>
      <c r="M1003" s="55" t="str">
        <f>IF(L1003="","",IF(L1003=LookUps!E$2,LookUps!G$2,LookUps!G$3))</f>
        <v/>
      </c>
      <c r="N1003" s="76"/>
      <c r="O1003" s="19">
        <f>'1. Site de fabrication'!$E$7</f>
        <v>0</v>
      </c>
      <c r="P1003" s="56">
        <f>'1. Site de fabrication'!$E$9</f>
        <v>0</v>
      </c>
      <c r="Q1003" t="str">
        <f>IF(J1003="","",VLOOKUP(J1003,LookUps!$K$2:$L$32,2,FALSE))</f>
        <v/>
      </c>
    </row>
    <row r="1004" spans="1:17" ht="15.75" customHeight="1">
      <c r="A1004" s="45"/>
      <c r="B1004" s="19" t="str">
        <f t="shared" si="30"/>
        <v/>
      </c>
      <c r="C1004" s="19" t="str">
        <f t="shared" si="31"/>
        <v/>
      </c>
      <c r="D1004" s="77"/>
      <c r="E1004" s="77"/>
      <c r="F1004" s="78"/>
      <c r="G1004" s="78"/>
      <c r="H1004" s="78"/>
      <c r="I1004" s="78"/>
      <c r="J1004" s="79"/>
      <c r="K1004" s="79"/>
      <c r="L1004" s="76"/>
      <c r="M1004" s="55" t="str">
        <f>IF(L1004="","",IF(L1004=LookUps!E$2,LookUps!G$2,LookUps!G$3))</f>
        <v/>
      </c>
      <c r="N1004" s="76"/>
      <c r="O1004" s="19">
        <f>'1. Site de fabrication'!$E$7</f>
        <v>0</v>
      </c>
      <c r="P1004" s="56">
        <f>'1. Site de fabrication'!$E$9</f>
        <v>0</v>
      </c>
      <c r="Q1004" t="str">
        <f>IF(J1004="","",VLOOKUP(J1004,LookUps!$K$2:$L$32,2,FALSE))</f>
        <v/>
      </c>
    </row>
    <row r="1005" spans="1:17" ht="15.75" customHeight="1">
      <c r="A1005" s="45"/>
      <c r="B1005" s="19" t="str">
        <f t="shared" si="30"/>
        <v/>
      </c>
      <c r="C1005" s="19" t="str">
        <f t="shared" si="31"/>
        <v/>
      </c>
      <c r="D1005" s="77"/>
      <c r="E1005" s="77"/>
      <c r="F1005" s="78"/>
      <c r="G1005" s="78"/>
      <c r="H1005" s="78"/>
      <c r="I1005" s="78"/>
      <c r="J1005" s="79"/>
      <c r="K1005" s="79"/>
      <c r="L1005" s="76"/>
      <c r="M1005" s="55" t="str">
        <f>IF(L1005="","",IF(L1005=LookUps!E$2,LookUps!G$2,LookUps!G$3))</f>
        <v/>
      </c>
      <c r="N1005" s="76"/>
      <c r="O1005" s="19">
        <f>'1. Site de fabrication'!$E$7</f>
        <v>0</v>
      </c>
      <c r="P1005" s="56">
        <f>'1. Site de fabrication'!$E$9</f>
        <v>0</v>
      </c>
      <c r="Q1005" t="str">
        <f>IF(J1005="","",VLOOKUP(J1005,LookUps!$K$2:$L$32,2,FALSE))</f>
        <v/>
      </c>
    </row>
    <row r="1006" spans="1:17" ht="15.75" customHeight="1">
      <c r="A1006" s="45"/>
      <c r="B1006" s="19" t="str">
        <f t="shared" si="30"/>
        <v/>
      </c>
      <c r="C1006" s="19" t="str">
        <f t="shared" si="31"/>
        <v/>
      </c>
      <c r="D1006" s="77"/>
      <c r="E1006" s="77"/>
      <c r="F1006" s="78"/>
      <c r="G1006" s="78"/>
      <c r="H1006" s="78"/>
      <c r="I1006" s="78"/>
      <c r="J1006" s="79"/>
      <c r="K1006" s="79"/>
      <c r="L1006" s="76"/>
      <c r="M1006" s="55" t="str">
        <f>IF(L1006="","",IF(L1006=LookUps!E$2,LookUps!G$2,LookUps!G$3))</f>
        <v/>
      </c>
      <c r="N1006" s="76"/>
      <c r="O1006" s="19">
        <f>'1. Site de fabrication'!$E$7</f>
        <v>0</v>
      </c>
      <c r="P1006" s="56">
        <f>'1. Site de fabrication'!$E$9</f>
        <v>0</v>
      </c>
      <c r="Q1006" t="str">
        <f>IF(J1006="","",VLOOKUP(J1006,LookUps!$K$2:$L$32,2,FALSE))</f>
        <v/>
      </c>
    </row>
    <row r="1007" spans="1:17" ht="15.75" customHeight="1">
      <c r="A1007" s="45"/>
      <c r="B1007" s="19" t="str">
        <f t="shared" si="30"/>
        <v/>
      </c>
      <c r="C1007" s="19" t="str">
        <f t="shared" si="31"/>
        <v/>
      </c>
      <c r="D1007" s="77"/>
      <c r="E1007" s="77"/>
      <c r="F1007" s="78"/>
      <c r="G1007" s="78"/>
      <c r="H1007" s="78"/>
      <c r="I1007" s="78"/>
      <c r="J1007" s="79"/>
      <c r="K1007" s="79"/>
      <c r="L1007" s="76"/>
      <c r="M1007" s="55" t="str">
        <f>IF(L1007="","",IF(L1007=LookUps!E$2,LookUps!G$2,LookUps!G$3))</f>
        <v/>
      </c>
      <c r="N1007" s="76"/>
      <c r="O1007" s="19">
        <f>'1. Site de fabrication'!$E$7</f>
        <v>0</v>
      </c>
      <c r="P1007" s="56">
        <f>'1. Site de fabrication'!$E$9</f>
        <v>0</v>
      </c>
      <c r="Q1007" t="str">
        <f>IF(J1007="","",VLOOKUP(J1007,LookUps!$K$2:$L$32,2,FALSE))</f>
        <v/>
      </c>
    </row>
    <row r="1008" spans="1:17" ht="15.75" customHeight="1">
      <c r="A1008" s="45"/>
      <c r="B1008" s="19" t="str">
        <f t="shared" si="30"/>
        <v/>
      </c>
      <c r="C1008" s="19" t="str">
        <f t="shared" si="31"/>
        <v/>
      </c>
      <c r="D1008" s="77"/>
      <c r="E1008" s="77"/>
      <c r="F1008" s="78"/>
      <c r="G1008" s="78"/>
      <c r="H1008" s="78"/>
      <c r="I1008" s="78"/>
      <c r="J1008" s="79"/>
      <c r="K1008" s="79"/>
      <c r="L1008" s="76"/>
      <c r="M1008" s="55" t="str">
        <f>IF(L1008="","",IF(L1008=LookUps!E$2,LookUps!G$2,LookUps!G$3))</f>
        <v/>
      </c>
      <c r="N1008" s="76"/>
      <c r="O1008" s="19">
        <f>'1. Site de fabrication'!$E$7</f>
        <v>0</v>
      </c>
      <c r="P1008" s="56">
        <f>'1. Site de fabrication'!$E$9</f>
        <v>0</v>
      </c>
      <c r="Q1008" t="str">
        <f>IF(J1008="","",VLOOKUP(J1008,LookUps!$K$2:$L$32,2,FALSE))</f>
        <v/>
      </c>
    </row>
    <row r="1009" spans="1:17" ht="15.75" customHeight="1">
      <c r="A1009" s="45"/>
      <c r="B1009" s="19" t="str">
        <f t="shared" si="30"/>
        <v/>
      </c>
      <c r="C1009" s="19" t="str">
        <f t="shared" si="31"/>
        <v/>
      </c>
      <c r="D1009" s="77"/>
      <c r="E1009" s="77"/>
      <c r="F1009" s="78"/>
      <c r="G1009" s="78"/>
      <c r="H1009" s="78"/>
      <c r="I1009" s="78"/>
      <c r="J1009" s="79"/>
      <c r="K1009" s="79"/>
      <c r="L1009" s="76"/>
      <c r="M1009" s="55" t="str">
        <f>IF(L1009="","",IF(L1009=LookUps!E$2,LookUps!G$2,LookUps!G$3))</f>
        <v/>
      </c>
      <c r="N1009" s="76"/>
      <c r="O1009" s="19">
        <f>'1. Site de fabrication'!$E$7</f>
        <v>0</v>
      </c>
      <c r="P1009" s="56">
        <f>'1. Site de fabrication'!$E$9</f>
        <v>0</v>
      </c>
      <c r="Q1009" t="str">
        <f>IF(J1009="","",VLOOKUP(J1009,LookUps!$K$2:$L$32,2,FALSE))</f>
        <v/>
      </c>
    </row>
    <row r="1010" spans="1:17" ht="15.75" customHeight="1">
      <c r="A1010" s="45"/>
      <c r="B1010" s="19" t="str">
        <f t="shared" si="30"/>
        <v/>
      </c>
      <c r="C1010" s="19" t="str">
        <f t="shared" si="31"/>
        <v/>
      </c>
      <c r="D1010" s="77"/>
      <c r="E1010" s="77"/>
      <c r="F1010" s="78"/>
      <c r="G1010" s="78"/>
      <c r="H1010" s="78"/>
      <c r="I1010" s="78"/>
      <c r="J1010" s="79"/>
      <c r="K1010" s="79"/>
      <c r="L1010" s="76"/>
      <c r="M1010" s="55" t="str">
        <f>IF(L1010="","",IF(L1010=LookUps!E$2,LookUps!G$2,LookUps!G$3))</f>
        <v/>
      </c>
      <c r="N1010" s="76"/>
      <c r="O1010" s="19">
        <f>'1. Site de fabrication'!$E$7</f>
        <v>0</v>
      </c>
      <c r="P1010" s="56">
        <f>'1. Site de fabrication'!$E$9</f>
        <v>0</v>
      </c>
      <c r="Q1010" t="str">
        <f>IF(J1010="","",VLOOKUP(J1010,LookUps!$K$2:$L$32,2,FALSE))</f>
        <v/>
      </c>
    </row>
    <row r="1011" spans="1:17" ht="15.75" customHeight="1">
      <c r="A1011" s="45"/>
      <c r="B1011" s="19" t="str">
        <f t="shared" si="30"/>
        <v/>
      </c>
      <c r="C1011" s="19" t="str">
        <f t="shared" si="31"/>
        <v/>
      </c>
      <c r="D1011" s="77"/>
      <c r="E1011" s="77"/>
      <c r="F1011" s="78"/>
      <c r="G1011" s="78"/>
      <c r="H1011" s="78"/>
      <c r="I1011" s="78"/>
      <c r="J1011" s="79"/>
      <c r="K1011" s="79"/>
      <c r="L1011" s="76"/>
      <c r="M1011" s="55" t="str">
        <f>IF(L1011="","",IF(L1011=LookUps!E$2,LookUps!G$2,LookUps!G$3))</f>
        <v/>
      </c>
      <c r="N1011" s="76"/>
      <c r="O1011" s="19">
        <f>'1. Site de fabrication'!$E$7</f>
        <v>0</v>
      </c>
      <c r="P1011" s="56">
        <f>'1. Site de fabrication'!$E$9</f>
        <v>0</v>
      </c>
      <c r="Q1011" t="str">
        <f>IF(J1011="","",VLOOKUP(J1011,LookUps!$K$2:$L$32,2,FALSE))</f>
        <v/>
      </c>
    </row>
    <row r="1012" spans="1:17" ht="15.75" customHeight="1">
      <c r="A1012" s="45"/>
      <c r="B1012" s="19" t="str">
        <f t="shared" si="30"/>
        <v/>
      </c>
      <c r="C1012" s="19" t="str">
        <f t="shared" si="31"/>
        <v/>
      </c>
      <c r="D1012" s="77"/>
      <c r="E1012" s="77"/>
      <c r="F1012" s="78"/>
      <c r="G1012" s="78"/>
      <c r="H1012" s="78"/>
      <c r="I1012" s="78"/>
      <c r="J1012" s="79"/>
      <c r="K1012" s="79"/>
      <c r="L1012" s="76"/>
      <c r="M1012" s="55" t="str">
        <f>IF(L1012="","",IF(L1012=LookUps!E$2,LookUps!G$2,LookUps!G$3))</f>
        <v/>
      </c>
      <c r="N1012" s="76"/>
      <c r="O1012" s="19">
        <f>'1. Site de fabrication'!$E$7</f>
        <v>0</v>
      </c>
      <c r="P1012" s="56">
        <f>'1. Site de fabrication'!$E$9</f>
        <v>0</v>
      </c>
      <c r="Q1012" t="str">
        <f>IF(J1012="","",VLOOKUP(J1012,LookUps!$K$2:$L$32,2,FALSE))</f>
        <v/>
      </c>
    </row>
    <row r="1013" spans="1:17" ht="15.75" customHeight="1">
      <c r="A1013" s="45"/>
      <c r="B1013" s="19" t="str">
        <f t="shared" si="30"/>
        <v/>
      </c>
      <c r="C1013" s="19" t="str">
        <f t="shared" si="31"/>
        <v/>
      </c>
      <c r="D1013" s="77"/>
      <c r="E1013" s="77"/>
      <c r="F1013" s="78"/>
      <c r="G1013" s="78"/>
      <c r="H1013" s="78"/>
      <c r="I1013" s="78"/>
      <c r="J1013" s="79"/>
      <c r="K1013" s="79"/>
      <c r="L1013" s="76"/>
      <c r="M1013" s="55" t="str">
        <f>IF(L1013="","",IF(L1013=LookUps!E$2,LookUps!G$2,LookUps!G$3))</f>
        <v/>
      </c>
      <c r="N1013" s="76"/>
      <c r="O1013" s="19">
        <f>'1. Site de fabrication'!$E$7</f>
        <v>0</v>
      </c>
      <c r="P1013" s="56">
        <f>'1. Site de fabrication'!$E$9</f>
        <v>0</v>
      </c>
      <c r="Q1013" t="str">
        <f>IF(J1013="","",VLOOKUP(J1013,LookUps!$K$2:$L$32,2,FALSE))</f>
        <v/>
      </c>
    </row>
    <row r="1014" spans="1:17" ht="15.75" customHeight="1">
      <c r="A1014" s="45"/>
      <c r="B1014" s="19" t="str">
        <f t="shared" si="30"/>
        <v/>
      </c>
      <c r="C1014" s="19" t="str">
        <f t="shared" si="31"/>
        <v/>
      </c>
      <c r="D1014" s="77"/>
      <c r="E1014" s="77"/>
      <c r="F1014" s="78"/>
      <c r="G1014" s="78"/>
      <c r="H1014" s="78"/>
      <c r="I1014" s="78"/>
      <c r="J1014" s="79"/>
      <c r="K1014" s="79"/>
      <c r="L1014" s="76"/>
      <c r="M1014" s="55" t="str">
        <f>IF(L1014="","",IF(L1014=LookUps!E$2,LookUps!G$2,LookUps!G$3))</f>
        <v/>
      </c>
      <c r="N1014" s="76"/>
      <c r="O1014" s="19">
        <f>'1. Site de fabrication'!$E$7</f>
        <v>0</v>
      </c>
      <c r="P1014" s="56">
        <f>'1. Site de fabrication'!$E$9</f>
        <v>0</v>
      </c>
      <c r="Q1014" t="str">
        <f>IF(J1014="","",VLOOKUP(J1014,LookUps!$K$2:$L$32,2,FALSE))</f>
        <v/>
      </c>
    </row>
    <row r="1015" spans="1:17" ht="15.75" customHeight="1">
      <c r="A1015" s="45"/>
      <c r="B1015" s="19" t="str">
        <f t="shared" si="30"/>
        <v/>
      </c>
      <c r="C1015" s="19" t="str">
        <f t="shared" si="31"/>
        <v/>
      </c>
      <c r="D1015" s="77"/>
      <c r="E1015" s="77"/>
      <c r="F1015" s="78"/>
      <c r="G1015" s="78"/>
      <c r="H1015" s="78"/>
      <c r="I1015" s="78"/>
      <c r="J1015" s="79"/>
      <c r="K1015" s="79"/>
      <c r="L1015" s="76"/>
      <c r="M1015" s="55" t="str">
        <f>IF(L1015="","",IF(L1015=LookUps!E$2,LookUps!G$2,LookUps!G$3))</f>
        <v/>
      </c>
      <c r="N1015" s="76"/>
      <c r="O1015" s="19">
        <f>'1. Site de fabrication'!$E$7</f>
        <v>0</v>
      </c>
      <c r="P1015" s="56">
        <f>'1. Site de fabrication'!$E$9</f>
        <v>0</v>
      </c>
      <c r="Q1015" t="str">
        <f>IF(J1015="","",VLOOKUP(J1015,LookUps!$K$2:$L$32,2,FALSE))</f>
        <v/>
      </c>
    </row>
    <row r="1016" spans="1:17" ht="15.75" customHeight="1">
      <c r="A1016" s="45"/>
      <c r="B1016" s="19" t="str">
        <f t="shared" si="30"/>
        <v/>
      </c>
      <c r="C1016" s="19" t="str">
        <f t="shared" si="31"/>
        <v/>
      </c>
      <c r="D1016" s="77"/>
      <c r="E1016" s="77"/>
      <c r="F1016" s="78"/>
      <c r="G1016" s="78"/>
      <c r="H1016" s="78"/>
      <c r="I1016" s="78"/>
      <c r="J1016" s="79"/>
      <c r="K1016" s="79"/>
      <c r="L1016" s="76"/>
      <c r="M1016" s="55" t="str">
        <f>IF(L1016="","",IF(L1016=LookUps!E$2,LookUps!G$2,LookUps!G$3))</f>
        <v/>
      </c>
      <c r="N1016" s="76"/>
      <c r="O1016" s="19">
        <f>'1. Site de fabrication'!$E$7</f>
        <v>0</v>
      </c>
      <c r="P1016" s="56">
        <f>'1. Site de fabrication'!$E$9</f>
        <v>0</v>
      </c>
      <c r="Q1016" t="str">
        <f>IF(J1016="","",VLOOKUP(J1016,LookUps!$K$2:$L$32,2,FALSE))</f>
        <v/>
      </c>
    </row>
    <row r="1017" spans="1:17" ht="15.75" customHeight="1">
      <c r="A1017" s="45"/>
      <c r="B1017" s="19" t="str">
        <f t="shared" si="30"/>
        <v/>
      </c>
      <c r="C1017" s="19" t="str">
        <f t="shared" si="31"/>
        <v/>
      </c>
      <c r="D1017" s="77"/>
      <c r="E1017" s="77"/>
      <c r="F1017" s="78"/>
      <c r="G1017" s="78"/>
      <c r="H1017" s="78"/>
      <c r="I1017" s="78"/>
      <c r="J1017" s="79"/>
      <c r="K1017" s="79"/>
      <c r="L1017" s="76"/>
      <c r="M1017" s="55" t="str">
        <f>IF(L1017="","",IF(L1017=LookUps!E$2,LookUps!G$2,LookUps!G$3))</f>
        <v/>
      </c>
      <c r="N1017" s="76"/>
      <c r="O1017" s="19">
        <f>'1. Site de fabrication'!$E$7</f>
        <v>0</v>
      </c>
      <c r="P1017" s="56">
        <f>'1. Site de fabrication'!$E$9</f>
        <v>0</v>
      </c>
      <c r="Q1017" t="str">
        <f>IF(J1017="","",VLOOKUP(J1017,LookUps!$K$2:$L$32,2,FALSE))</f>
        <v/>
      </c>
    </row>
    <row r="1018" spans="1:17" ht="15.75" customHeight="1">
      <c r="A1018" s="45"/>
      <c r="B1018" s="19" t="str">
        <f t="shared" si="30"/>
        <v/>
      </c>
      <c r="C1018" s="19" t="str">
        <f t="shared" si="31"/>
        <v/>
      </c>
      <c r="D1018" s="77"/>
      <c r="E1018" s="77"/>
      <c r="F1018" s="78"/>
      <c r="G1018" s="78"/>
      <c r="H1018" s="78"/>
      <c r="I1018" s="78"/>
      <c r="J1018" s="79"/>
      <c r="K1018" s="79"/>
      <c r="L1018" s="76"/>
      <c r="M1018" s="55" t="str">
        <f>IF(L1018="","",IF(L1018=LookUps!E$2,LookUps!G$2,LookUps!G$3))</f>
        <v/>
      </c>
      <c r="N1018" s="76"/>
      <c r="O1018" s="19">
        <f>'1. Site de fabrication'!$E$7</f>
        <v>0</v>
      </c>
      <c r="P1018" s="56">
        <f>'1. Site de fabrication'!$E$9</f>
        <v>0</v>
      </c>
      <c r="Q1018" t="str">
        <f>IF(J1018="","",VLOOKUP(J1018,LookUps!$K$2:$L$32,2,FALSE))</f>
        <v/>
      </c>
    </row>
    <row r="1019" spans="1:17" ht="15.75" customHeight="1">
      <c r="A1019" s="45"/>
      <c r="B1019" s="19" t="str">
        <f t="shared" si="30"/>
        <v/>
      </c>
      <c r="C1019" s="19" t="str">
        <f t="shared" si="31"/>
        <v/>
      </c>
      <c r="D1019" s="77"/>
      <c r="E1019" s="77"/>
      <c r="F1019" s="78"/>
      <c r="G1019" s="78"/>
      <c r="H1019" s="78"/>
      <c r="I1019" s="78"/>
      <c r="J1019" s="79"/>
      <c r="K1019" s="79"/>
      <c r="L1019" s="76"/>
      <c r="M1019" s="55" t="str">
        <f>IF(L1019="","",IF(L1019=LookUps!E$2,LookUps!G$2,LookUps!G$3))</f>
        <v/>
      </c>
      <c r="N1019" s="76"/>
      <c r="O1019" s="19">
        <f>'1. Site de fabrication'!$E$7</f>
        <v>0</v>
      </c>
      <c r="P1019" s="56">
        <f>'1. Site de fabrication'!$E$9</f>
        <v>0</v>
      </c>
      <c r="Q1019" t="str">
        <f>IF(J1019="","",VLOOKUP(J1019,LookUps!$K$2:$L$32,2,FALSE))</f>
        <v/>
      </c>
    </row>
    <row r="1020" spans="1:17" ht="15.75" customHeight="1">
      <c r="A1020" s="45"/>
      <c r="B1020" s="19" t="str">
        <f t="shared" si="30"/>
        <v/>
      </c>
      <c r="C1020" s="19" t="str">
        <f t="shared" si="31"/>
        <v/>
      </c>
      <c r="D1020" s="77"/>
      <c r="E1020" s="77"/>
      <c r="F1020" s="78"/>
      <c r="G1020" s="78"/>
      <c r="H1020" s="78"/>
      <c r="I1020" s="78"/>
      <c r="J1020" s="79"/>
      <c r="K1020" s="79"/>
      <c r="L1020" s="76"/>
      <c r="M1020" s="55" t="str">
        <f>IF(L1020="","",IF(L1020=LookUps!E$2,LookUps!G$2,LookUps!G$3))</f>
        <v/>
      </c>
      <c r="N1020" s="76"/>
      <c r="O1020" s="19">
        <f>'1. Site de fabrication'!$E$7</f>
        <v>0</v>
      </c>
      <c r="P1020" s="56">
        <f>'1. Site de fabrication'!$E$9</f>
        <v>0</v>
      </c>
      <c r="Q1020" t="str">
        <f>IF(J1020="","",VLOOKUP(J1020,LookUps!$K$2:$L$32,2,FALSE))</f>
        <v/>
      </c>
    </row>
    <row r="1021" spans="1:17" ht="15.75" customHeight="1">
      <c r="A1021" s="45"/>
      <c r="B1021" s="19" t="str">
        <f t="shared" si="30"/>
        <v/>
      </c>
      <c r="C1021" s="19" t="str">
        <f t="shared" si="31"/>
        <v/>
      </c>
      <c r="D1021" s="77"/>
      <c r="E1021" s="77"/>
      <c r="F1021" s="78"/>
      <c r="G1021" s="78"/>
      <c r="H1021" s="78"/>
      <c r="I1021" s="78"/>
      <c r="J1021" s="79"/>
      <c r="K1021" s="79"/>
      <c r="L1021" s="76"/>
      <c r="M1021" s="55" t="str">
        <f>IF(L1021="","",IF(L1021=LookUps!E$2,LookUps!G$2,LookUps!G$3))</f>
        <v/>
      </c>
      <c r="N1021" s="76"/>
      <c r="O1021" s="19">
        <f>'1. Site de fabrication'!$E$7</f>
        <v>0</v>
      </c>
      <c r="P1021" s="56">
        <f>'1. Site de fabrication'!$E$9</f>
        <v>0</v>
      </c>
      <c r="Q1021" t="str">
        <f>IF(J1021="","",VLOOKUP(J1021,LookUps!$K$2:$L$32,2,FALSE))</f>
        <v/>
      </c>
    </row>
    <row r="1022" spans="1:17" ht="15.75" customHeight="1">
      <c r="A1022" s="45"/>
      <c r="B1022" s="19" t="str">
        <f t="shared" si="30"/>
        <v/>
      </c>
      <c r="C1022" s="19" t="str">
        <f t="shared" si="31"/>
        <v/>
      </c>
      <c r="D1022" s="77"/>
      <c r="E1022" s="77"/>
      <c r="F1022" s="78"/>
      <c r="G1022" s="78"/>
      <c r="H1022" s="78"/>
      <c r="I1022" s="78"/>
      <c r="J1022" s="79"/>
      <c r="K1022" s="79"/>
      <c r="L1022" s="76"/>
      <c r="M1022" s="55" t="str">
        <f>IF(L1022="","",IF(L1022=LookUps!E$2,LookUps!G$2,LookUps!G$3))</f>
        <v/>
      </c>
      <c r="N1022" s="76"/>
      <c r="O1022" s="19">
        <f>'1. Site de fabrication'!$E$7</f>
        <v>0</v>
      </c>
      <c r="P1022" s="56">
        <f>'1. Site de fabrication'!$E$9</f>
        <v>0</v>
      </c>
      <c r="Q1022" t="str">
        <f>IF(J1022="","",VLOOKUP(J1022,LookUps!$K$2:$L$32,2,FALSE))</f>
        <v/>
      </c>
    </row>
    <row r="1023" spans="1:17" ht="15.75" customHeight="1">
      <c r="A1023" s="45"/>
      <c r="B1023" s="19" t="str">
        <f t="shared" si="30"/>
        <v/>
      </c>
      <c r="C1023" s="19" t="str">
        <f t="shared" si="31"/>
        <v/>
      </c>
      <c r="D1023" s="77"/>
      <c r="E1023" s="77"/>
      <c r="F1023" s="78"/>
      <c r="G1023" s="78"/>
      <c r="H1023" s="78"/>
      <c r="I1023" s="78"/>
      <c r="J1023" s="79"/>
      <c r="K1023" s="79"/>
      <c r="L1023" s="76"/>
      <c r="M1023" s="55" t="str">
        <f>IF(L1023="","",IF(L1023=LookUps!E$2,LookUps!G$2,LookUps!G$3))</f>
        <v/>
      </c>
      <c r="N1023" s="76"/>
      <c r="O1023" s="19">
        <f>'1. Site de fabrication'!$E$7</f>
        <v>0</v>
      </c>
      <c r="P1023" s="56">
        <f>'1. Site de fabrication'!$E$9</f>
        <v>0</v>
      </c>
      <c r="Q1023" t="str">
        <f>IF(J1023="","",VLOOKUP(J1023,LookUps!$K$2:$L$32,2,FALSE))</f>
        <v/>
      </c>
    </row>
    <row r="1024" spans="1:17" ht="15.75" customHeight="1">
      <c r="A1024" s="45"/>
      <c r="B1024" s="19" t="str">
        <f t="shared" si="30"/>
        <v/>
      </c>
      <c r="C1024" s="19" t="str">
        <f t="shared" si="31"/>
        <v/>
      </c>
      <c r="D1024" s="77"/>
      <c r="E1024" s="77"/>
      <c r="F1024" s="78"/>
      <c r="G1024" s="78"/>
      <c r="H1024" s="78"/>
      <c r="I1024" s="78"/>
      <c r="J1024" s="79"/>
      <c r="K1024" s="79"/>
      <c r="L1024" s="76"/>
      <c r="M1024" s="55" t="str">
        <f>IF(L1024="","",IF(L1024=LookUps!E$2,LookUps!G$2,LookUps!G$3))</f>
        <v/>
      </c>
      <c r="N1024" s="76"/>
      <c r="O1024" s="19">
        <f>'1. Site de fabrication'!$E$7</f>
        <v>0</v>
      </c>
      <c r="P1024" s="56">
        <f>'1. Site de fabrication'!$E$9</f>
        <v>0</v>
      </c>
      <c r="Q1024" t="str">
        <f>IF(J1024="","",VLOOKUP(J1024,LookUps!$K$2:$L$32,2,FALSE))</f>
        <v/>
      </c>
    </row>
    <row r="1025" spans="1:17" ht="15.75" customHeight="1">
      <c r="A1025" s="45"/>
      <c r="B1025" s="19" t="str">
        <f t="shared" si="30"/>
        <v/>
      </c>
      <c r="C1025" s="19" t="str">
        <f t="shared" si="31"/>
        <v/>
      </c>
      <c r="D1025" s="77"/>
      <c r="E1025" s="77"/>
      <c r="F1025" s="78"/>
      <c r="G1025" s="78"/>
      <c r="H1025" s="78"/>
      <c r="I1025" s="78"/>
      <c r="J1025" s="79"/>
      <c r="K1025" s="79"/>
      <c r="L1025" s="76"/>
      <c r="M1025" s="55" t="str">
        <f>IF(L1025="","",IF(L1025=LookUps!E$2,LookUps!G$2,LookUps!G$3))</f>
        <v/>
      </c>
      <c r="N1025" s="76"/>
      <c r="O1025" s="19">
        <f>'1. Site de fabrication'!$E$7</f>
        <v>0</v>
      </c>
      <c r="P1025" s="56">
        <f>'1. Site de fabrication'!$E$9</f>
        <v>0</v>
      </c>
      <c r="Q1025" t="str">
        <f>IF(J1025="","",VLOOKUP(J1025,LookUps!$K$2:$L$32,2,FALSE))</f>
        <v/>
      </c>
    </row>
    <row r="1026" spans="1:17" ht="15.75" customHeight="1">
      <c r="A1026" s="45"/>
      <c r="B1026" s="19" t="str">
        <f t="shared" si="30"/>
        <v/>
      </c>
      <c r="C1026" s="19" t="str">
        <f t="shared" si="31"/>
        <v/>
      </c>
      <c r="D1026" s="77"/>
      <c r="E1026" s="77"/>
      <c r="F1026" s="78"/>
      <c r="G1026" s="78"/>
      <c r="H1026" s="78"/>
      <c r="I1026" s="78"/>
      <c r="J1026" s="79"/>
      <c r="K1026" s="79"/>
      <c r="L1026" s="76"/>
      <c r="M1026" s="55" t="str">
        <f>IF(L1026="","",IF(L1026=LookUps!E$2,LookUps!G$2,LookUps!G$3))</f>
        <v/>
      </c>
      <c r="N1026" s="76"/>
      <c r="O1026" s="19">
        <f>'1. Site de fabrication'!$E$7</f>
        <v>0</v>
      </c>
      <c r="P1026" s="56">
        <f>'1. Site de fabrication'!$E$9</f>
        <v>0</v>
      </c>
      <c r="Q1026" t="str">
        <f>IF(J1026="","",VLOOKUP(J1026,LookUps!$K$2:$L$32,2,FALSE))</f>
        <v/>
      </c>
    </row>
    <row r="1027" spans="1:17" ht="15.75" customHeight="1">
      <c r="A1027" s="45"/>
      <c r="B1027" s="19" t="str">
        <f t="shared" si="30"/>
        <v/>
      </c>
      <c r="C1027" s="19" t="str">
        <f t="shared" si="31"/>
        <v/>
      </c>
      <c r="D1027" s="77"/>
      <c r="E1027" s="77"/>
      <c r="F1027" s="78"/>
      <c r="G1027" s="78"/>
      <c r="H1027" s="78"/>
      <c r="I1027" s="78"/>
      <c r="J1027" s="79"/>
      <c r="K1027" s="79"/>
      <c r="L1027" s="76"/>
      <c r="M1027" s="55" t="str">
        <f>IF(L1027="","",IF(L1027=LookUps!E$2,LookUps!G$2,LookUps!G$3))</f>
        <v/>
      </c>
      <c r="N1027" s="76"/>
      <c r="O1027" s="19">
        <f>'1. Site de fabrication'!$E$7</f>
        <v>0</v>
      </c>
      <c r="P1027" s="56">
        <f>'1. Site de fabrication'!$E$9</f>
        <v>0</v>
      </c>
      <c r="Q1027" t="str">
        <f>IF(J1027="","",VLOOKUP(J1027,LookUps!$K$2:$L$32,2,FALSE))</f>
        <v/>
      </c>
    </row>
    <row r="1028" spans="1:17" ht="15.75" customHeight="1">
      <c r="A1028" s="45"/>
      <c r="B1028" s="19" t="str">
        <f t="shared" si="30"/>
        <v/>
      </c>
      <c r="C1028" s="19" t="str">
        <f t="shared" si="31"/>
        <v/>
      </c>
      <c r="D1028" s="77"/>
      <c r="E1028" s="77"/>
      <c r="F1028" s="78"/>
      <c r="G1028" s="78"/>
      <c r="H1028" s="78"/>
      <c r="I1028" s="78"/>
      <c r="J1028" s="79"/>
      <c r="K1028" s="79"/>
      <c r="L1028" s="76"/>
      <c r="M1028" s="55" t="str">
        <f>IF(L1028="","",IF(L1028=LookUps!E$2,LookUps!G$2,LookUps!G$3))</f>
        <v/>
      </c>
      <c r="N1028" s="76"/>
      <c r="O1028" s="19">
        <f>'1. Site de fabrication'!$E$7</f>
        <v>0</v>
      </c>
      <c r="P1028" s="56">
        <f>'1. Site de fabrication'!$E$9</f>
        <v>0</v>
      </c>
      <c r="Q1028" t="str">
        <f>IF(J1028="","",VLOOKUP(J1028,LookUps!$K$2:$L$32,2,FALSE))</f>
        <v/>
      </c>
    </row>
    <row r="1029" spans="1:17" ht="15.75" customHeight="1">
      <c r="A1029" s="45"/>
      <c r="B1029" s="19" t="str">
        <f t="shared" si="30"/>
        <v/>
      </c>
      <c r="C1029" s="19" t="str">
        <f t="shared" si="31"/>
        <v/>
      </c>
      <c r="D1029" s="77"/>
      <c r="E1029" s="77"/>
      <c r="F1029" s="78"/>
      <c r="G1029" s="78"/>
      <c r="H1029" s="78"/>
      <c r="I1029" s="78"/>
      <c r="J1029" s="79"/>
      <c r="K1029" s="79"/>
      <c r="L1029" s="76"/>
      <c r="M1029" s="55" t="str">
        <f>IF(L1029="","",IF(L1029=LookUps!E$2,LookUps!G$2,LookUps!G$3))</f>
        <v/>
      </c>
      <c r="N1029" s="76"/>
      <c r="O1029" s="19">
        <f>'1. Site de fabrication'!$E$7</f>
        <v>0</v>
      </c>
      <c r="P1029" s="56">
        <f>'1. Site de fabrication'!$E$9</f>
        <v>0</v>
      </c>
      <c r="Q1029" t="str">
        <f>IF(J1029="","",VLOOKUP(J1029,LookUps!$K$2:$L$32,2,FALSE))</f>
        <v/>
      </c>
    </row>
    <row r="1030" spans="1:17" ht="15.75" customHeight="1">
      <c r="A1030" s="45"/>
      <c r="B1030" s="19"/>
      <c r="C1030" s="19"/>
      <c r="P1030" s="45"/>
    </row>
    <row r="1031" spans="1:17" ht="15.75" customHeight="1">
      <c r="A1031" s="45"/>
      <c r="B1031" s="45"/>
      <c r="C1031" s="45"/>
      <c r="D1031" s="45"/>
      <c r="E1031" s="45"/>
      <c r="F1031" s="45"/>
      <c r="G1031" s="45"/>
      <c r="H1031" s="45"/>
      <c r="I1031" s="45"/>
      <c r="J1031" s="45"/>
      <c r="K1031" s="45"/>
      <c r="L1031" s="45"/>
      <c r="M1031" s="45"/>
      <c r="N1031" s="45"/>
      <c r="O1031" s="45"/>
      <c r="P1031" s="45"/>
    </row>
    <row r="1032" spans="1:17" ht="15.75" customHeight="1"/>
    <row r="1033" spans="1:17" ht="15.75" customHeight="1"/>
    <row r="1034" spans="1:17" ht="15.75" customHeight="1"/>
    <row r="1035" spans="1:17" ht="15.75" customHeight="1"/>
    <row r="1036" spans="1:17" ht="15.75" customHeight="1"/>
    <row r="1037" spans="1:17" ht="15.75" customHeight="1"/>
    <row r="1038" spans="1:17" ht="15.75" customHeight="1"/>
    <row r="1039" spans="1:17" ht="15.75" customHeight="1"/>
    <row r="1040" spans="1:17" ht="15.75" customHeight="1"/>
  </sheetData>
  <sheetProtection algorithmName="SHA-512" hashValue="SmeIBqz7U2fS+sSKGHhtW5V5ekqOSl8rIaJPrdBTlbcKCmSeEUnj7L/3dqbHhfdl7DmCWMkM/nUsE8bISgY71g==" saltValue="HefuWmQCI7KmV1bCm0G7fA==" spinCount="100000" sheet="1" selectLockedCells="1"/>
  <mergeCells count="9">
    <mergeCell ref="D5:N5"/>
    <mergeCell ref="M7:M8"/>
    <mergeCell ref="N7:N8"/>
    <mergeCell ref="D7:D8"/>
    <mergeCell ref="F7:F8"/>
    <mergeCell ref="I7:I8"/>
    <mergeCell ref="J7:J8"/>
    <mergeCell ref="L7:L8"/>
    <mergeCell ref="K7:K8"/>
  </mergeCells>
  <dataValidations count="7">
    <dataValidation type="list" allowBlank="1" showErrorMessage="1" sqref="I10:I1029" xr:uid="{00000000-0002-0000-0400-000000000000}">
      <formula1>Palm_reasons</formula1>
    </dataValidation>
    <dataValidation type="list" allowBlank="1" showErrorMessage="1" sqref="D10:D1029" xr:uid="{00000000-0002-0000-0400-000002000000}">
      <formula1>Retailers</formula1>
    </dataValidation>
    <dataValidation type="list" allowBlank="1" showErrorMessage="1" sqref="L10:L1029" xr:uid="{00000000-0002-0000-0400-000003000000}">
      <formula1>Type</formula1>
    </dataValidation>
    <dataValidation type="list" allowBlank="1" showErrorMessage="1" sqref="G10:G1029" xr:uid="{00000000-0002-0000-0400-000006000000}">
      <formula1>Simple</formula1>
    </dataValidation>
    <dataValidation type="list" allowBlank="1" showErrorMessage="1" sqref="H10:H1029" xr:uid="{00000000-0002-0000-0400-000007000000}">
      <formula1>Certification</formula1>
    </dataValidation>
    <dataValidation type="list" allowBlank="1" showErrorMessage="1" sqref="E10:E1029" xr:uid="{00000000-0002-0000-0400-000008000000}">
      <formula1>INDIRECT(C10)</formula1>
    </dataValidation>
    <dataValidation type="list" allowBlank="1" showErrorMessage="1" sqref="K10:K1029" xr:uid="{970378D2-9903-B746-B77B-F65A7D74BE27}">
      <formula1>INDIRECT($Q10)</formula1>
    </dataValidation>
  </dataValidations>
  <pageMargins left="0.75" right="0.75" top="1" bottom="1"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400-000004000000}">
          <x14:formula1>
            <xm:f>LookUps!$K$2:$K$32</xm:f>
          </x14:formula1>
          <xm:sqref>J10:J1029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Z1000"/>
  <sheetViews>
    <sheetView showGridLines="0" showRowColHeaders="0" zoomScale="80" zoomScaleNormal="80" workbookViewId="0">
      <pane xSplit="9" ySplit="11" topLeftCell="J12" activePane="bottomRight" state="frozen"/>
      <selection pane="topRight" activeCell="J1" sqref="J1"/>
      <selection pane="bottomLeft" activeCell="A12" sqref="A12"/>
      <selection pane="bottomRight" activeCell="I14" sqref="I14"/>
    </sheetView>
  </sheetViews>
  <sheetFormatPr defaultColWidth="0" defaultRowHeight="15" customHeight="1"/>
  <cols>
    <col min="1" max="1" width="2.3828125" customWidth="1"/>
    <col min="2" max="3" width="1.84375" customWidth="1"/>
    <col min="4" max="4" width="17.3828125" customWidth="1"/>
    <col min="5" max="5" width="15.15234375" customWidth="1"/>
    <col min="6" max="6" width="22.15234375" customWidth="1"/>
    <col min="7" max="7" width="19.3828125" customWidth="1"/>
    <col min="8" max="8" width="24.15234375" customWidth="1"/>
    <col min="9" max="9" width="16.84375" customWidth="1"/>
    <col min="10" max="10" width="26.69140625" customWidth="1"/>
    <col min="11" max="16" width="24.15234375" customWidth="1"/>
    <col min="17" max="17" width="22.84375" customWidth="1"/>
    <col min="18" max="22" width="20" customWidth="1"/>
    <col min="23" max="23" width="24.15234375" customWidth="1"/>
    <col min="24" max="24" width="22.84375" customWidth="1"/>
    <col min="25" max="29" width="20" customWidth="1"/>
    <col min="30" max="30" width="24.15234375" customWidth="1"/>
    <col min="31" max="31" width="22.84375" customWidth="1"/>
    <col min="32" max="36" width="20" customWidth="1"/>
    <col min="37" max="37" width="24.15234375" customWidth="1"/>
    <col min="38" max="38" width="22.84375" customWidth="1"/>
    <col min="39" max="43" width="20" customWidth="1"/>
    <col min="44" max="44" width="24.15234375" customWidth="1"/>
    <col min="45" max="45" width="22.84375" customWidth="1"/>
    <col min="46" max="49" width="20" customWidth="1"/>
    <col min="50" max="50" width="52.3828125" customWidth="1"/>
    <col min="51" max="51" width="6.69140625" customWidth="1"/>
    <col min="52" max="52" width="2.3828125" customWidth="1"/>
    <col min="53" max="16384" width="11.3046875" hidden="1"/>
  </cols>
  <sheetData>
    <row r="1" spans="1:52" ht="15.75" customHeight="1">
      <c r="A1" s="45"/>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row>
    <row r="2" spans="1:52" ht="15.75" customHeight="1">
      <c r="A2" s="45"/>
      <c r="AZ2" s="45"/>
    </row>
    <row r="3" spans="1:52" ht="37" customHeight="1">
      <c r="A3" s="45"/>
      <c r="D3" s="46" t="s">
        <v>98</v>
      </c>
      <c r="E3" s="46"/>
      <c r="AZ3" s="45"/>
    </row>
    <row r="4" spans="1:52" ht="15.75" customHeight="1">
      <c r="A4" s="45"/>
      <c r="AZ4" s="45"/>
    </row>
    <row r="5" spans="1:52" ht="15.75" customHeight="1">
      <c r="A5" s="45"/>
      <c r="D5" s="57" t="s">
        <v>99</v>
      </c>
      <c r="E5" s="57"/>
      <c r="AZ5" s="45"/>
    </row>
    <row r="6" spans="1:52" ht="27" customHeight="1">
      <c r="A6" s="45"/>
      <c r="B6" s="5"/>
      <c r="C6" s="5"/>
      <c r="D6" s="57" t="s">
        <v>100</v>
      </c>
      <c r="E6" s="57"/>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45"/>
    </row>
    <row r="7" spans="1:52" ht="37.5" customHeight="1">
      <c r="A7" s="45"/>
      <c r="B7" s="5"/>
      <c r="C7" s="5"/>
      <c r="D7" s="117" t="s">
        <v>101</v>
      </c>
      <c r="E7" s="96"/>
      <c r="F7" s="96"/>
      <c r="G7" s="96"/>
      <c r="H7" s="96"/>
      <c r="I7" s="96"/>
      <c r="J7" s="96"/>
      <c r="K7" s="96"/>
      <c r="L7" s="96"/>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45"/>
    </row>
    <row r="8" spans="1:52" ht="15.75" customHeight="1">
      <c r="A8" s="45"/>
      <c r="D8" s="19" t="s">
        <v>165</v>
      </c>
      <c r="E8" s="19" t="s">
        <v>72</v>
      </c>
      <c r="F8" s="19" t="s">
        <v>75</v>
      </c>
      <c r="G8" s="19" t="s">
        <v>431</v>
      </c>
      <c r="H8" s="19" t="s">
        <v>438</v>
      </c>
      <c r="I8" s="19" t="s">
        <v>439</v>
      </c>
      <c r="J8" s="19"/>
      <c r="K8" s="19"/>
      <c r="L8" s="19"/>
      <c r="M8" s="19"/>
      <c r="N8" s="19"/>
      <c r="O8" s="19" t="s">
        <v>102</v>
      </c>
      <c r="P8" s="19" t="s">
        <v>103</v>
      </c>
      <c r="Q8" s="19" t="s">
        <v>104</v>
      </c>
      <c r="R8" s="19" t="s">
        <v>105</v>
      </c>
      <c r="S8" s="19" t="s">
        <v>106</v>
      </c>
      <c r="T8" s="19" t="s">
        <v>107</v>
      </c>
      <c r="U8" s="19"/>
      <c r="V8" s="19" t="s">
        <v>108</v>
      </c>
      <c r="W8" s="19" t="s">
        <v>109</v>
      </c>
      <c r="X8" s="19" t="s">
        <v>110</v>
      </c>
      <c r="Y8" s="19" t="s">
        <v>111</v>
      </c>
      <c r="Z8" s="19" t="s">
        <v>112</v>
      </c>
      <c r="AA8" s="19" t="s">
        <v>113</v>
      </c>
      <c r="AB8" s="19"/>
      <c r="AC8" s="19" t="s">
        <v>114</v>
      </c>
      <c r="AD8" s="19" t="s">
        <v>115</v>
      </c>
      <c r="AE8" s="19" t="s">
        <v>116</v>
      </c>
      <c r="AF8" s="19" t="s">
        <v>117</v>
      </c>
      <c r="AG8" s="19" t="s">
        <v>118</v>
      </c>
      <c r="AH8" s="19" t="s">
        <v>119</v>
      </c>
      <c r="AI8" s="19"/>
      <c r="AJ8" s="19" t="s">
        <v>120</v>
      </c>
      <c r="AK8" s="19" t="s">
        <v>121</v>
      </c>
      <c r="AL8" s="19" t="s">
        <v>122</v>
      </c>
      <c r="AM8" s="19" t="s">
        <v>123</v>
      </c>
      <c r="AN8" s="19" t="s">
        <v>124</v>
      </c>
      <c r="AO8" s="19" t="s">
        <v>125</v>
      </c>
      <c r="AP8" s="19"/>
      <c r="AQ8" s="19" t="s">
        <v>126</v>
      </c>
      <c r="AR8" s="19" t="s">
        <v>127</v>
      </c>
      <c r="AS8" s="19" t="s">
        <v>128</v>
      </c>
      <c r="AT8" s="19" t="s">
        <v>129</v>
      </c>
      <c r="AU8" s="19" t="s">
        <v>130</v>
      </c>
      <c r="AV8" s="19" t="s">
        <v>131</v>
      </c>
      <c r="AW8" s="19"/>
      <c r="AX8" s="19" t="s">
        <v>132</v>
      </c>
      <c r="AY8" s="19" t="s">
        <v>76</v>
      </c>
      <c r="AZ8" s="45" t="s">
        <v>77</v>
      </c>
    </row>
    <row r="9" spans="1:52" ht="13" customHeight="1">
      <c r="A9" s="45"/>
      <c r="D9" s="110" t="s">
        <v>78</v>
      </c>
      <c r="E9" s="58"/>
      <c r="F9" s="113" t="s">
        <v>82</v>
      </c>
      <c r="G9" s="106" t="s">
        <v>133</v>
      </c>
      <c r="H9" s="59"/>
      <c r="I9" s="59"/>
      <c r="J9" s="118" t="s">
        <v>134</v>
      </c>
      <c r="K9" s="102"/>
      <c r="L9" s="102"/>
      <c r="M9" s="102"/>
      <c r="N9" s="103"/>
      <c r="O9" s="116" t="s">
        <v>37</v>
      </c>
      <c r="P9" s="102"/>
      <c r="Q9" s="102"/>
      <c r="R9" s="102"/>
      <c r="S9" s="102"/>
      <c r="T9" s="102"/>
      <c r="U9" s="103"/>
      <c r="V9" s="116" t="s">
        <v>38</v>
      </c>
      <c r="W9" s="102"/>
      <c r="X9" s="102"/>
      <c r="Y9" s="102"/>
      <c r="Z9" s="102"/>
      <c r="AA9" s="102"/>
      <c r="AB9" s="103"/>
      <c r="AC9" s="116" t="s">
        <v>39</v>
      </c>
      <c r="AD9" s="102"/>
      <c r="AE9" s="102"/>
      <c r="AF9" s="102"/>
      <c r="AG9" s="102"/>
      <c r="AH9" s="102"/>
      <c r="AI9" s="103"/>
      <c r="AJ9" s="116" t="s">
        <v>40</v>
      </c>
      <c r="AK9" s="102"/>
      <c r="AL9" s="102"/>
      <c r="AM9" s="102"/>
      <c r="AN9" s="102"/>
      <c r="AO9" s="102"/>
      <c r="AP9" s="103"/>
      <c r="AQ9" s="116" t="s">
        <v>41</v>
      </c>
      <c r="AR9" s="102"/>
      <c r="AS9" s="102"/>
      <c r="AT9" s="102"/>
      <c r="AU9" s="102"/>
      <c r="AV9" s="102"/>
      <c r="AW9" s="103"/>
      <c r="AX9" s="108" t="s">
        <v>85</v>
      </c>
      <c r="AZ9" s="45"/>
    </row>
    <row r="10" spans="1:52" ht="29" customHeight="1">
      <c r="A10" s="45"/>
      <c r="D10" s="111"/>
      <c r="E10" s="49" t="s">
        <v>86</v>
      </c>
      <c r="F10" s="111"/>
      <c r="G10" s="107"/>
      <c r="H10" s="60" t="s">
        <v>135</v>
      </c>
      <c r="I10" s="61" t="s">
        <v>136</v>
      </c>
      <c r="J10" s="59" t="s">
        <v>37</v>
      </c>
      <c r="K10" s="59" t="s">
        <v>38</v>
      </c>
      <c r="L10" s="59" t="s">
        <v>39</v>
      </c>
      <c r="M10" s="59" t="s">
        <v>40</v>
      </c>
      <c r="N10" s="59" t="s">
        <v>41</v>
      </c>
      <c r="O10" s="62" t="s">
        <v>31</v>
      </c>
      <c r="P10" s="62" t="s">
        <v>32</v>
      </c>
      <c r="Q10" s="62" t="s">
        <v>33</v>
      </c>
      <c r="R10" s="62" t="s">
        <v>34</v>
      </c>
      <c r="S10" s="62" t="s">
        <v>35</v>
      </c>
      <c r="T10" s="62" t="s">
        <v>36</v>
      </c>
      <c r="U10" s="62" t="s">
        <v>42</v>
      </c>
      <c r="V10" s="62" t="s">
        <v>31</v>
      </c>
      <c r="W10" s="62" t="s">
        <v>32</v>
      </c>
      <c r="X10" s="62" t="s">
        <v>33</v>
      </c>
      <c r="Y10" s="62" t="s">
        <v>34</v>
      </c>
      <c r="Z10" s="62" t="s">
        <v>35</v>
      </c>
      <c r="AA10" s="62" t="s">
        <v>36</v>
      </c>
      <c r="AB10" s="62" t="s">
        <v>42</v>
      </c>
      <c r="AC10" s="62" t="s">
        <v>31</v>
      </c>
      <c r="AD10" s="62" t="s">
        <v>32</v>
      </c>
      <c r="AE10" s="62" t="s">
        <v>33</v>
      </c>
      <c r="AF10" s="62" t="s">
        <v>34</v>
      </c>
      <c r="AG10" s="62" t="s">
        <v>35</v>
      </c>
      <c r="AH10" s="62" t="s">
        <v>36</v>
      </c>
      <c r="AI10" s="62" t="s">
        <v>42</v>
      </c>
      <c r="AJ10" s="62" t="s">
        <v>31</v>
      </c>
      <c r="AK10" s="62" t="s">
        <v>137</v>
      </c>
      <c r="AL10" s="62" t="s">
        <v>33</v>
      </c>
      <c r="AM10" s="62" t="s">
        <v>34</v>
      </c>
      <c r="AN10" s="62" t="s">
        <v>35</v>
      </c>
      <c r="AO10" s="62" t="s">
        <v>36</v>
      </c>
      <c r="AP10" s="62" t="s">
        <v>42</v>
      </c>
      <c r="AQ10" s="62" t="s">
        <v>31</v>
      </c>
      <c r="AR10" s="62" t="s">
        <v>32</v>
      </c>
      <c r="AS10" s="62" t="s">
        <v>33</v>
      </c>
      <c r="AT10" s="62" t="s">
        <v>34</v>
      </c>
      <c r="AU10" s="62" t="s">
        <v>35</v>
      </c>
      <c r="AV10" s="62" t="s">
        <v>36</v>
      </c>
      <c r="AW10" s="62" t="s">
        <v>42</v>
      </c>
      <c r="AX10" s="109"/>
      <c r="AZ10" s="45"/>
    </row>
    <row r="11" spans="1:52" ht="113" customHeight="1">
      <c r="A11" s="45"/>
      <c r="D11" s="51" t="s">
        <v>89</v>
      </c>
      <c r="E11" s="51" t="s">
        <v>90</v>
      </c>
      <c r="F11" s="53" t="s">
        <v>138</v>
      </c>
      <c r="G11" s="53" t="s">
        <v>139</v>
      </c>
      <c r="H11" s="53" t="s">
        <v>140</v>
      </c>
      <c r="I11" s="53" t="s">
        <v>141</v>
      </c>
      <c r="J11" s="63" t="s">
        <v>142</v>
      </c>
      <c r="K11" s="63" t="s">
        <v>142</v>
      </c>
      <c r="L11" s="63" t="s">
        <v>142</v>
      </c>
      <c r="M11" s="63" t="s">
        <v>142</v>
      </c>
      <c r="N11" s="63" t="s">
        <v>142</v>
      </c>
      <c r="O11" s="53" t="s">
        <v>143</v>
      </c>
      <c r="P11" s="53" t="s">
        <v>143</v>
      </c>
      <c r="Q11" s="53" t="s">
        <v>143</v>
      </c>
      <c r="R11" s="53" t="s">
        <v>143</v>
      </c>
      <c r="S11" s="53" t="s">
        <v>143</v>
      </c>
      <c r="T11" s="53" t="s">
        <v>143</v>
      </c>
      <c r="U11" s="63" t="s">
        <v>144</v>
      </c>
      <c r="V11" s="53" t="s">
        <v>143</v>
      </c>
      <c r="W11" s="53" t="s">
        <v>143</v>
      </c>
      <c r="X11" s="53" t="s">
        <v>143</v>
      </c>
      <c r="Y11" s="53" t="s">
        <v>143</v>
      </c>
      <c r="Z11" s="53" t="s">
        <v>143</v>
      </c>
      <c r="AA11" s="53" t="s">
        <v>143</v>
      </c>
      <c r="AB11" s="63" t="s">
        <v>142</v>
      </c>
      <c r="AC11" s="53" t="s">
        <v>143</v>
      </c>
      <c r="AD11" s="53" t="s">
        <v>143</v>
      </c>
      <c r="AE11" s="53" t="s">
        <v>143</v>
      </c>
      <c r="AF11" s="53" t="s">
        <v>143</v>
      </c>
      <c r="AG11" s="53" t="s">
        <v>143</v>
      </c>
      <c r="AH11" s="53" t="s">
        <v>143</v>
      </c>
      <c r="AI11" s="63" t="s">
        <v>142</v>
      </c>
      <c r="AJ11" s="53" t="s">
        <v>143</v>
      </c>
      <c r="AK11" s="53" t="s">
        <v>143</v>
      </c>
      <c r="AL11" s="53" t="s">
        <v>143</v>
      </c>
      <c r="AM11" s="53" t="s">
        <v>143</v>
      </c>
      <c r="AN11" s="53" t="s">
        <v>143</v>
      </c>
      <c r="AO11" s="53" t="s">
        <v>143</v>
      </c>
      <c r="AP11" s="63" t="s">
        <v>142</v>
      </c>
      <c r="AQ11" s="53" t="s">
        <v>143</v>
      </c>
      <c r="AR11" s="53" t="s">
        <v>143</v>
      </c>
      <c r="AS11" s="53" t="s">
        <v>143</v>
      </c>
      <c r="AT11" s="53" t="s">
        <v>143</v>
      </c>
      <c r="AU11" s="53" t="s">
        <v>143</v>
      </c>
      <c r="AV11" s="53" t="s">
        <v>143</v>
      </c>
      <c r="AW11" s="63" t="s">
        <v>142</v>
      </c>
      <c r="AX11" s="53" t="s">
        <v>97</v>
      </c>
      <c r="AZ11" s="45"/>
    </row>
    <row r="12" spans="1:52" ht="15.75" customHeight="1">
      <c r="A12" s="45"/>
      <c r="B12" s="19" t="str">
        <f t="shared" ref="B12:B45" si="0">IF(D12="","",VLOOKUP(D12,Retailer,2,FALSE))</f>
        <v/>
      </c>
      <c r="C12" s="19" t="str">
        <f t="shared" ref="C12:C45" si="1">IF(B12="","",B12&amp;"_market")</f>
        <v/>
      </c>
      <c r="D12" s="75"/>
      <c r="E12" s="75"/>
      <c r="F12" s="76"/>
      <c r="G12" s="76"/>
      <c r="H12" s="76"/>
      <c r="I12" s="76"/>
      <c r="J12" s="64" t="str">
        <f t="shared" ref="J12:J45" si="2">IF(U12="","",U12)</f>
        <v/>
      </c>
      <c r="K12" s="64" t="str">
        <f t="shared" ref="K12:K45" si="3">AB12</f>
        <v/>
      </c>
      <c r="L12" s="64" t="str">
        <f t="shared" ref="L12:L45" si="4">AI12</f>
        <v/>
      </c>
      <c r="M12" s="64" t="str">
        <f t="shared" ref="M12:M45" si="5">AP12</f>
        <v/>
      </c>
      <c r="N12" s="64" t="str">
        <f t="shared" ref="N12:N45" si="6">AW12</f>
        <v/>
      </c>
      <c r="O12" s="76"/>
      <c r="P12" s="76"/>
      <c r="Q12" s="76"/>
      <c r="R12" s="76"/>
      <c r="S12" s="76"/>
      <c r="T12" s="76"/>
      <c r="U12" s="64" t="str">
        <f>IF(SUM(O12:T12)=0,"",IF($I12="grammes",SUM(O12:T12)/10^6,IF($I12="kg",SUM(O12:T12)/10^3,SUM(O12:T12))))</f>
        <v/>
      </c>
      <c r="V12" s="76"/>
      <c r="W12" s="76"/>
      <c r="X12" s="76"/>
      <c r="Y12" s="76"/>
      <c r="Z12" s="76"/>
      <c r="AA12" s="76"/>
      <c r="AB12" s="64" t="str">
        <f>IF(SUM(V12:AA12)=0,"",IF($I12="grammes",SUM(V12:AA12)/10^6,IF($I12="kg",SUM(V12:AA12)/10^3,SUM(V12:AA12))))</f>
        <v/>
      </c>
      <c r="AC12" s="76"/>
      <c r="AD12" s="76"/>
      <c r="AE12" s="76"/>
      <c r="AF12" s="76"/>
      <c r="AG12" s="76"/>
      <c r="AH12" s="76"/>
      <c r="AI12" s="64" t="str">
        <f>IF(SUM(AC12:AH12)=0,"",IF($I12="grammes",SUM(AC12:AH12)/10^6,IF($I12="kg",SUM(AC12:AH12)/10^3,SUM(AC12:AH12))))</f>
        <v/>
      </c>
      <c r="AJ12" s="76"/>
      <c r="AK12" s="76"/>
      <c r="AL12" s="76"/>
      <c r="AM12" s="76"/>
      <c r="AN12" s="76"/>
      <c r="AO12" s="76"/>
      <c r="AP12" s="64" t="str">
        <f>IF(SUM(AJ12:AO12)=0,"",IF($I12="grammes",SUM(AJ12:AO12)/10^6,IF($I12="kg",SUM(AJ12:AO12)/10^3,SUM(AJ12:AO12))))</f>
        <v/>
      </c>
      <c r="AQ12" s="76"/>
      <c r="AR12" s="76"/>
      <c r="AS12" s="76"/>
      <c r="AT12" s="76"/>
      <c r="AU12" s="76"/>
      <c r="AV12" s="76"/>
      <c r="AW12" s="64" t="str">
        <f>IF(SUM(AQ12:AV12)=0,"",IF($I12="grammes",SUM(AQ12:AV12)/10^6,IF($I12="kg",SUM(AQ12:AV12)/10^3,SUM(AQ12:AV12))))</f>
        <v/>
      </c>
      <c r="AX12" s="76"/>
      <c r="AY12" s="19">
        <f>'1. Site de fabrication'!$E$7</f>
        <v>0</v>
      </c>
      <c r="AZ12" s="56">
        <f>'1. Site de fabrication'!$E$9</f>
        <v>0</v>
      </c>
    </row>
    <row r="13" spans="1:52" ht="15.75" customHeight="1">
      <c r="A13" s="45"/>
      <c r="B13" s="19" t="str">
        <f t="shared" si="0"/>
        <v/>
      </c>
      <c r="C13" s="19" t="str">
        <f t="shared" si="1"/>
        <v/>
      </c>
      <c r="D13" s="75"/>
      <c r="E13" s="75"/>
      <c r="F13" s="76"/>
      <c r="G13" s="76"/>
      <c r="H13" s="76"/>
      <c r="I13" s="76"/>
      <c r="J13" s="64" t="str">
        <f t="shared" si="2"/>
        <v/>
      </c>
      <c r="K13" s="64" t="str">
        <f t="shared" si="3"/>
        <v/>
      </c>
      <c r="L13" s="64" t="str">
        <f t="shared" si="4"/>
        <v/>
      </c>
      <c r="M13" s="64" t="str">
        <f t="shared" si="5"/>
        <v/>
      </c>
      <c r="N13" s="64" t="str">
        <f t="shared" si="6"/>
        <v/>
      </c>
      <c r="O13" s="76"/>
      <c r="P13" s="76"/>
      <c r="Q13" s="76"/>
      <c r="R13" s="76"/>
      <c r="S13" s="76"/>
      <c r="T13" s="76"/>
      <c r="U13" s="64" t="str">
        <f t="shared" ref="U13:U45" si="7">IF(SUM(O13:T13)=0,"",IF($I13="grammes",SUM(O13:T13)/10^6,IF($I13="kg",SUM(O13:T13)/10^3,SUM(O13:T13))))</f>
        <v/>
      </c>
      <c r="V13" s="76"/>
      <c r="W13" s="76"/>
      <c r="X13" s="76"/>
      <c r="Y13" s="76"/>
      <c r="Z13" s="76"/>
      <c r="AA13" s="76"/>
      <c r="AB13" s="64" t="str">
        <f t="shared" ref="AB13:AB45" si="8">IF(SUM(V13:AA13)=0,"",IF($I13="grammes",SUM(V13:AA13)/10^6,IF($I13="kg",SUM(V13:AA13)/10^3,SUM(V13:AA13))))</f>
        <v/>
      </c>
      <c r="AC13" s="76"/>
      <c r="AD13" s="76"/>
      <c r="AE13" s="76"/>
      <c r="AF13" s="76"/>
      <c r="AG13" s="76"/>
      <c r="AH13" s="76"/>
      <c r="AI13" s="64" t="str">
        <f t="shared" ref="AI13:AI45" si="9">IF(SUM(AC13:AH13)=0,"",IF($I13="grammes",SUM(AC13:AH13)/10^6,IF($I13="kg",SUM(AC13:AH13)/10^3,SUM(AC13:AH13))))</f>
        <v/>
      </c>
      <c r="AJ13" s="76"/>
      <c r="AK13" s="76"/>
      <c r="AL13" s="76"/>
      <c r="AM13" s="76"/>
      <c r="AN13" s="76"/>
      <c r="AO13" s="76"/>
      <c r="AP13" s="64" t="str">
        <f t="shared" ref="AP13:AP45" si="10">IF(SUM(AJ13:AO13)=0,"",IF($I13="grammes",SUM(AJ13:AO13)/10^6,IF($I13="kg",SUM(AJ13:AO13)/10^3,SUM(AJ13:AO13))))</f>
        <v/>
      </c>
      <c r="AQ13" s="76"/>
      <c r="AR13" s="76"/>
      <c r="AS13" s="76"/>
      <c r="AT13" s="76"/>
      <c r="AU13" s="76"/>
      <c r="AV13" s="76"/>
      <c r="AW13" s="64" t="str">
        <f t="shared" ref="AW13:AW45" si="11">IF(SUM(AQ13:AV13)=0,"",IF($I13="grammes",SUM(AQ13:AV13)/10^6,IF($I13="kg",SUM(AQ13:AV13)/10^3,SUM(AQ13:AV13))))</f>
        <v/>
      </c>
      <c r="AX13" s="76"/>
      <c r="AY13" s="19">
        <f>'1. Site de fabrication'!$E$7</f>
        <v>0</v>
      </c>
      <c r="AZ13" s="56">
        <f>'1. Site de fabrication'!$E$9</f>
        <v>0</v>
      </c>
    </row>
    <row r="14" spans="1:52" ht="15.75" customHeight="1">
      <c r="A14" s="45"/>
      <c r="B14" s="19" t="str">
        <f t="shared" si="0"/>
        <v/>
      </c>
      <c r="C14" s="19" t="str">
        <f t="shared" si="1"/>
        <v/>
      </c>
      <c r="D14" s="75"/>
      <c r="E14" s="75"/>
      <c r="F14" s="76"/>
      <c r="G14" s="76"/>
      <c r="H14" s="76"/>
      <c r="I14" s="76"/>
      <c r="J14" s="64" t="str">
        <f t="shared" si="2"/>
        <v/>
      </c>
      <c r="K14" s="64" t="str">
        <f t="shared" si="3"/>
        <v/>
      </c>
      <c r="L14" s="64" t="str">
        <f t="shared" si="4"/>
        <v/>
      </c>
      <c r="M14" s="64" t="str">
        <f t="shared" si="5"/>
        <v/>
      </c>
      <c r="N14" s="64" t="str">
        <f t="shared" si="6"/>
        <v/>
      </c>
      <c r="O14" s="76"/>
      <c r="P14" s="76"/>
      <c r="Q14" s="76"/>
      <c r="R14" s="76"/>
      <c r="S14" s="76"/>
      <c r="T14" s="76"/>
      <c r="U14" s="64" t="str">
        <f t="shared" si="7"/>
        <v/>
      </c>
      <c r="V14" s="76"/>
      <c r="W14" s="76"/>
      <c r="X14" s="76"/>
      <c r="Y14" s="76"/>
      <c r="Z14" s="76"/>
      <c r="AA14" s="76"/>
      <c r="AB14" s="64" t="str">
        <f t="shared" si="8"/>
        <v/>
      </c>
      <c r="AC14" s="76"/>
      <c r="AD14" s="76"/>
      <c r="AE14" s="76"/>
      <c r="AF14" s="76"/>
      <c r="AG14" s="76"/>
      <c r="AH14" s="76"/>
      <c r="AI14" s="64" t="str">
        <f t="shared" si="9"/>
        <v/>
      </c>
      <c r="AJ14" s="76"/>
      <c r="AK14" s="76"/>
      <c r="AL14" s="76"/>
      <c r="AM14" s="76"/>
      <c r="AN14" s="76"/>
      <c r="AO14" s="76"/>
      <c r="AP14" s="64" t="str">
        <f t="shared" si="10"/>
        <v/>
      </c>
      <c r="AQ14" s="76"/>
      <c r="AR14" s="76"/>
      <c r="AS14" s="76"/>
      <c r="AT14" s="76"/>
      <c r="AU14" s="76"/>
      <c r="AV14" s="76"/>
      <c r="AW14" s="64" t="str">
        <f t="shared" si="11"/>
        <v/>
      </c>
      <c r="AX14" s="76"/>
      <c r="AY14" s="19">
        <f>'1. Site de fabrication'!$E$7</f>
        <v>0</v>
      </c>
      <c r="AZ14" s="56">
        <f>'1. Site de fabrication'!$E$9</f>
        <v>0</v>
      </c>
    </row>
    <row r="15" spans="1:52" ht="15.75" customHeight="1">
      <c r="A15" s="45"/>
      <c r="B15" s="19" t="str">
        <f t="shared" si="0"/>
        <v/>
      </c>
      <c r="C15" s="19" t="str">
        <f t="shared" si="1"/>
        <v/>
      </c>
      <c r="D15" s="75"/>
      <c r="E15" s="75"/>
      <c r="F15" s="76"/>
      <c r="G15" s="76"/>
      <c r="H15" s="76"/>
      <c r="I15" s="76"/>
      <c r="J15" s="64" t="str">
        <f t="shared" si="2"/>
        <v/>
      </c>
      <c r="K15" s="64" t="str">
        <f t="shared" si="3"/>
        <v/>
      </c>
      <c r="L15" s="64" t="str">
        <f t="shared" si="4"/>
        <v/>
      </c>
      <c r="M15" s="64" t="str">
        <f t="shared" si="5"/>
        <v/>
      </c>
      <c r="N15" s="64" t="str">
        <f t="shared" si="6"/>
        <v/>
      </c>
      <c r="O15" s="76"/>
      <c r="P15" s="76"/>
      <c r="Q15" s="76"/>
      <c r="R15" s="76"/>
      <c r="S15" s="76"/>
      <c r="T15" s="76"/>
      <c r="U15" s="64" t="str">
        <f t="shared" si="7"/>
        <v/>
      </c>
      <c r="V15" s="76"/>
      <c r="W15" s="76"/>
      <c r="X15" s="76"/>
      <c r="Y15" s="76"/>
      <c r="Z15" s="76"/>
      <c r="AA15" s="76"/>
      <c r="AB15" s="64" t="str">
        <f t="shared" si="8"/>
        <v/>
      </c>
      <c r="AC15" s="76"/>
      <c r="AD15" s="76"/>
      <c r="AE15" s="76"/>
      <c r="AF15" s="76"/>
      <c r="AG15" s="76"/>
      <c r="AH15" s="76"/>
      <c r="AI15" s="64" t="str">
        <f t="shared" si="9"/>
        <v/>
      </c>
      <c r="AJ15" s="76"/>
      <c r="AK15" s="76"/>
      <c r="AL15" s="76"/>
      <c r="AM15" s="76"/>
      <c r="AN15" s="76"/>
      <c r="AO15" s="76"/>
      <c r="AP15" s="64" t="str">
        <f t="shared" si="10"/>
        <v/>
      </c>
      <c r="AQ15" s="76"/>
      <c r="AR15" s="76"/>
      <c r="AS15" s="76"/>
      <c r="AT15" s="76"/>
      <c r="AU15" s="76"/>
      <c r="AV15" s="76"/>
      <c r="AW15" s="64" t="str">
        <f t="shared" si="11"/>
        <v/>
      </c>
      <c r="AX15" s="76"/>
      <c r="AY15" s="19">
        <f>'1. Site de fabrication'!$E$7</f>
        <v>0</v>
      </c>
      <c r="AZ15" s="56">
        <f>'1. Site de fabrication'!$E$9</f>
        <v>0</v>
      </c>
    </row>
    <row r="16" spans="1:52" ht="15.75" customHeight="1">
      <c r="A16" s="45"/>
      <c r="B16" s="19" t="str">
        <f t="shared" si="0"/>
        <v/>
      </c>
      <c r="C16" s="19" t="str">
        <f t="shared" si="1"/>
        <v/>
      </c>
      <c r="D16" s="75"/>
      <c r="E16" s="75"/>
      <c r="F16" s="76"/>
      <c r="G16" s="76"/>
      <c r="H16" s="76"/>
      <c r="I16" s="76"/>
      <c r="J16" s="64" t="str">
        <f t="shared" si="2"/>
        <v/>
      </c>
      <c r="K16" s="64" t="str">
        <f t="shared" si="3"/>
        <v/>
      </c>
      <c r="L16" s="64" t="str">
        <f t="shared" si="4"/>
        <v/>
      </c>
      <c r="M16" s="64" t="str">
        <f t="shared" si="5"/>
        <v/>
      </c>
      <c r="N16" s="64" t="str">
        <f t="shared" si="6"/>
        <v/>
      </c>
      <c r="O16" s="76"/>
      <c r="P16" s="76"/>
      <c r="Q16" s="76"/>
      <c r="R16" s="76"/>
      <c r="S16" s="76"/>
      <c r="T16" s="76"/>
      <c r="U16" s="64" t="str">
        <f t="shared" si="7"/>
        <v/>
      </c>
      <c r="V16" s="76"/>
      <c r="W16" s="76"/>
      <c r="X16" s="76"/>
      <c r="Y16" s="76"/>
      <c r="Z16" s="76"/>
      <c r="AA16" s="76"/>
      <c r="AB16" s="64" t="str">
        <f t="shared" si="8"/>
        <v/>
      </c>
      <c r="AC16" s="76"/>
      <c r="AD16" s="76"/>
      <c r="AE16" s="76"/>
      <c r="AF16" s="76"/>
      <c r="AG16" s="76"/>
      <c r="AH16" s="76"/>
      <c r="AI16" s="64" t="str">
        <f t="shared" si="9"/>
        <v/>
      </c>
      <c r="AJ16" s="76"/>
      <c r="AK16" s="76"/>
      <c r="AL16" s="76"/>
      <c r="AM16" s="76"/>
      <c r="AN16" s="76"/>
      <c r="AO16" s="76"/>
      <c r="AP16" s="64" t="str">
        <f t="shared" si="10"/>
        <v/>
      </c>
      <c r="AQ16" s="76"/>
      <c r="AR16" s="76"/>
      <c r="AS16" s="76"/>
      <c r="AT16" s="76"/>
      <c r="AU16" s="76"/>
      <c r="AV16" s="76"/>
      <c r="AW16" s="64" t="str">
        <f t="shared" si="11"/>
        <v/>
      </c>
      <c r="AX16" s="76"/>
      <c r="AY16" s="19">
        <f>'1. Site de fabrication'!$E$7</f>
        <v>0</v>
      </c>
      <c r="AZ16" s="56">
        <f>'1. Site de fabrication'!$E$9</f>
        <v>0</v>
      </c>
    </row>
    <row r="17" spans="1:52" ht="15.75" customHeight="1">
      <c r="A17" s="45"/>
      <c r="B17" s="19" t="str">
        <f t="shared" si="0"/>
        <v/>
      </c>
      <c r="C17" s="19" t="str">
        <f t="shared" si="1"/>
        <v/>
      </c>
      <c r="D17" s="75"/>
      <c r="E17" s="75"/>
      <c r="F17" s="76"/>
      <c r="G17" s="76"/>
      <c r="H17" s="76"/>
      <c r="I17" s="76"/>
      <c r="J17" s="64" t="str">
        <f t="shared" si="2"/>
        <v/>
      </c>
      <c r="K17" s="64" t="str">
        <f t="shared" si="3"/>
        <v/>
      </c>
      <c r="L17" s="64" t="str">
        <f t="shared" si="4"/>
        <v/>
      </c>
      <c r="M17" s="64" t="str">
        <f t="shared" si="5"/>
        <v/>
      </c>
      <c r="N17" s="64" t="str">
        <f t="shared" si="6"/>
        <v/>
      </c>
      <c r="O17" s="76"/>
      <c r="P17" s="76"/>
      <c r="Q17" s="76"/>
      <c r="R17" s="76"/>
      <c r="S17" s="76"/>
      <c r="T17" s="76"/>
      <c r="U17" s="64" t="str">
        <f t="shared" si="7"/>
        <v/>
      </c>
      <c r="V17" s="76"/>
      <c r="W17" s="76"/>
      <c r="X17" s="76"/>
      <c r="Y17" s="76"/>
      <c r="Z17" s="76"/>
      <c r="AA17" s="76"/>
      <c r="AB17" s="64" t="str">
        <f t="shared" si="8"/>
        <v/>
      </c>
      <c r="AC17" s="76"/>
      <c r="AD17" s="76"/>
      <c r="AE17" s="76"/>
      <c r="AF17" s="76"/>
      <c r="AG17" s="76"/>
      <c r="AH17" s="76"/>
      <c r="AI17" s="64" t="str">
        <f t="shared" si="9"/>
        <v/>
      </c>
      <c r="AJ17" s="76"/>
      <c r="AK17" s="76"/>
      <c r="AL17" s="76"/>
      <c r="AM17" s="76"/>
      <c r="AN17" s="76"/>
      <c r="AO17" s="76"/>
      <c r="AP17" s="64" t="str">
        <f t="shared" si="10"/>
        <v/>
      </c>
      <c r="AQ17" s="76"/>
      <c r="AR17" s="76"/>
      <c r="AS17" s="76"/>
      <c r="AT17" s="76"/>
      <c r="AU17" s="76"/>
      <c r="AV17" s="76"/>
      <c r="AW17" s="64" t="str">
        <f t="shared" si="11"/>
        <v/>
      </c>
      <c r="AX17" s="76"/>
      <c r="AY17" s="19">
        <f>'1. Site de fabrication'!$E$7</f>
        <v>0</v>
      </c>
      <c r="AZ17" s="56">
        <f>'1. Site de fabrication'!$E$9</f>
        <v>0</v>
      </c>
    </row>
    <row r="18" spans="1:52" ht="15.75" customHeight="1">
      <c r="A18" s="45"/>
      <c r="B18" s="19" t="str">
        <f t="shared" si="0"/>
        <v/>
      </c>
      <c r="C18" s="19" t="str">
        <f t="shared" si="1"/>
        <v/>
      </c>
      <c r="D18" s="75"/>
      <c r="E18" s="75"/>
      <c r="F18" s="76"/>
      <c r="G18" s="76"/>
      <c r="H18" s="76"/>
      <c r="I18" s="76"/>
      <c r="J18" s="64" t="str">
        <f t="shared" si="2"/>
        <v/>
      </c>
      <c r="K18" s="64" t="str">
        <f t="shared" si="3"/>
        <v/>
      </c>
      <c r="L18" s="64" t="str">
        <f t="shared" si="4"/>
        <v/>
      </c>
      <c r="M18" s="64" t="str">
        <f t="shared" si="5"/>
        <v/>
      </c>
      <c r="N18" s="64" t="str">
        <f t="shared" si="6"/>
        <v/>
      </c>
      <c r="O18" s="76"/>
      <c r="P18" s="76"/>
      <c r="Q18" s="76"/>
      <c r="R18" s="76"/>
      <c r="S18" s="76"/>
      <c r="T18" s="76"/>
      <c r="U18" s="64" t="str">
        <f t="shared" si="7"/>
        <v/>
      </c>
      <c r="V18" s="76"/>
      <c r="W18" s="76"/>
      <c r="X18" s="76"/>
      <c r="Y18" s="76"/>
      <c r="Z18" s="76"/>
      <c r="AA18" s="76"/>
      <c r="AB18" s="64" t="str">
        <f t="shared" si="8"/>
        <v/>
      </c>
      <c r="AC18" s="76"/>
      <c r="AD18" s="76"/>
      <c r="AE18" s="76"/>
      <c r="AF18" s="76"/>
      <c r="AG18" s="76"/>
      <c r="AH18" s="76"/>
      <c r="AI18" s="64" t="str">
        <f t="shared" si="9"/>
        <v/>
      </c>
      <c r="AJ18" s="76"/>
      <c r="AK18" s="76"/>
      <c r="AL18" s="76"/>
      <c r="AM18" s="76"/>
      <c r="AN18" s="76"/>
      <c r="AO18" s="76"/>
      <c r="AP18" s="64" t="str">
        <f t="shared" si="10"/>
        <v/>
      </c>
      <c r="AQ18" s="76"/>
      <c r="AR18" s="76"/>
      <c r="AS18" s="76"/>
      <c r="AT18" s="76"/>
      <c r="AU18" s="76"/>
      <c r="AV18" s="76"/>
      <c r="AW18" s="64" t="str">
        <f t="shared" si="11"/>
        <v/>
      </c>
      <c r="AX18" s="76"/>
      <c r="AY18" s="19">
        <f>'1. Site de fabrication'!$E$7</f>
        <v>0</v>
      </c>
      <c r="AZ18" s="56">
        <f>'1. Site de fabrication'!$E$9</f>
        <v>0</v>
      </c>
    </row>
    <row r="19" spans="1:52" ht="15.75" customHeight="1">
      <c r="A19" s="45"/>
      <c r="B19" s="19" t="str">
        <f t="shared" si="0"/>
        <v/>
      </c>
      <c r="C19" s="19" t="str">
        <f t="shared" si="1"/>
        <v/>
      </c>
      <c r="D19" s="75"/>
      <c r="E19" s="75"/>
      <c r="F19" s="76"/>
      <c r="G19" s="76"/>
      <c r="H19" s="76"/>
      <c r="I19" s="76"/>
      <c r="J19" s="64" t="str">
        <f t="shared" si="2"/>
        <v/>
      </c>
      <c r="K19" s="64" t="str">
        <f t="shared" si="3"/>
        <v/>
      </c>
      <c r="L19" s="64" t="str">
        <f t="shared" si="4"/>
        <v/>
      </c>
      <c r="M19" s="64" t="str">
        <f t="shared" si="5"/>
        <v/>
      </c>
      <c r="N19" s="64" t="str">
        <f t="shared" si="6"/>
        <v/>
      </c>
      <c r="O19" s="76"/>
      <c r="P19" s="76"/>
      <c r="Q19" s="76"/>
      <c r="R19" s="76"/>
      <c r="S19" s="76"/>
      <c r="T19" s="76"/>
      <c r="U19" s="64" t="str">
        <f t="shared" si="7"/>
        <v/>
      </c>
      <c r="V19" s="76"/>
      <c r="W19" s="76"/>
      <c r="X19" s="76"/>
      <c r="Y19" s="76"/>
      <c r="Z19" s="76"/>
      <c r="AA19" s="76"/>
      <c r="AB19" s="64" t="str">
        <f t="shared" si="8"/>
        <v/>
      </c>
      <c r="AC19" s="76"/>
      <c r="AD19" s="76"/>
      <c r="AE19" s="76"/>
      <c r="AF19" s="76"/>
      <c r="AG19" s="76"/>
      <c r="AH19" s="76"/>
      <c r="AI19" s="64" t="str">
        <f t="shared" si="9"/>
        <v/>
      </c>
      <c r="AJ19" s="76"/>
      <c r="AK19" s="76"/>
      <c r="AL19" s="76"/>
      <c r="AM19" s="76"/>
      <c r="AN19" s="76"/>
      <c r="AO19" s="76"/>
      <c r="AP19" s="64" t="str">
        <f t="shared" si="10"/>
        <v/>
      </c>
      <c r="AQ19" s="76"/>
      <c r="AR19" s="76"/>
      <c r="AS19" s="76"/>
      <c r="AT19" s="76"/>
      <c r="AU19" s="76"/>
      <c r="AV19" s="76"/>
      <c r="AW19" s="64" t="str">
        <f t="shared" si="11"/>
        <v/>
      </c>
      <c r="AX19" s="76"/>
      <c r="AY19" s="19">
        <f>'1. Site de fabrication'!$E$7</f>
        <v>0</v>
      </c>
      <c r="AZ19" s="56">
        <f>'1. Site de fabrication'!$E$9</f>
        <v>0</v>
      </c>
    </row>
    <row r="20" spans="1:52" ht="15.75" customHeight="1">
      <c r="A20" s="45"/>
      <c r="B20" s="19" t="str">
        <f t="shared" si="0"/>
        <v/>
      </c>
      <c r="C20" s="19" t="str">
        <f t="shared" si="1"/>
        <v/>
      </c>
      <c r="D20" s="75"/>
      <c r="E20" s="75"/>
      <c r="F20" s="76"/>
      <c r="G20" s="76"/>
      <c r="H20" s="76"/>
      <c r="I20" s="76"/>
      <c r="J20" s="64" t="str">
        <f t="shared" si="2"/>
        <v/>
      </c>
      <c r="K20" s="64" t="str">
        <f t="shared" si="3"/>
        <v/>
      </c>
      <c r="L20" s="64" t="str">
        <f t="shared" si="4"/>
        <v/>
      </c>
      <c r="M20" s="64" t="str">
        <f t="shared" si="5"/>
        <v/>
      </c>
      <c r="N20" s="64" t="str">
        <f t="shared" si="6"/>
        <v/>
      </c>
      <c r="O20" s="76"/>
      <c r="P20" s="76"/>
      <c r="Q20" s="76"/>
      <c r="R20" s="76"/>
      <c r="S20" s="76"/>
      <c r="T20" s="76"/>
      <c r="U20" s="64" t="str">
        <f t="shared" si="7"/>
        <v/>
      </c>
      <c r="V20" s="76"/>
      <c r="W20" s="76"/>
      <c r="X20" s="76"/>
      <c r="Y20" s="76"/>
      <c r="Z20" s="76"/>
      <c r="AA20" s="76"/>
      <c r="AB20" s="64" t="str">
        <f t="shared" si="8"/>
        <v/>
      </c>
      <c r="AC20" s="76"/>
      <c r="AD20" s="76"/>
      <c r="AE20" s="76"/>
      <c r="AF20" s="76"/>
      <c r="AG20" s="76"/>
      <c r="AH20" s="76"/>
      <c r="AI20" s="64" t="str">
        <f t="shared" si="9"/>
        <v/>
      </c>
      <c r="AJ20" s="76"/>
      <c r="AK20" s="76"/>
      <c r="AL20" s="76"/>
      <c r="AM20" s="76"/>
      <c r="AN20" s="76"/>
      <c r="AO20" s="76"/>
      <c r="AP20" s="64" t="str">
        <f t="shared" si="10"/>
        <v/>
      </c>
      <c r="AQ20" s="76"/>
      <c r="AR20" s="76"/>
      <c r="AS20" s="76"/>
      <c r="AT20" s="76"/>
      <c r="AU20" s="76"/>
      <c r="AV20" s="76"/>
      <c r="AW20" s="64" t="str">
        <f t="shared" si="11"/>
        <v/>
      </c>
      <c r="AX20" s="76"/>
      <c r="AY20" s="19">
        <f>'1. Site de fabrication'!$E$7</f>
        <v>0</v>
      </c>
      <c r="AZ20" s="56">
        <f>'1. Site de fabrication'!$E$9</f>
        <v>0</v>
      </c>
    </row>
    <row r="21" spans="1:52" ht="15.75" customHeight="1">
      <c r="A21" s="45"/>
      <c r="B21" s="19" t="str">
        <f t="shared" si="0"/>
        <v/>
      </c>
      <c r="C21" s="19" t="str">
        <f t="shared" si="1"/>
        <v/>
      </c>
      <c r="D21" s="75"/>
      <c r="E21" s="75"/>
      <c r="F21" s="76"/>
      <c r="G21" s="76"/>
      <c r="H21" s="76"/>
      <c r="I21" s="76"/>
      <c r="J21" s="64" t="str">
        <f t="shared" si="2"/>
        <v/>
      </c>
      <c r="K21" s="64" t="str">
        <f t="shared" si="3"/>
        <v/>
      </c>
      <c r="L21" s="64" t="str">
        <f t="shared" si="4"/>
        <v/>
      </c>
      <c r="M21" s="64" t="str">
        <f t="shared" si="5"/>
        <v/>
      </c>
      <c r="N21" s="64" t="str">
        <f t="shared" si="6"/>
        <v/>
      </c>
      <c r="O21" s="76"/>
      <c r="P21" s="76"/>
      <c r="Q21" s="76"/>
      <c r="R21" s="76"/>
      <c r="S21" s="76"/>
      <c r="T21" s="76"/>
      <c r="U21" s="64" t="str">
        <f t="shared" si="7"/>
        <v/>
      </c>
      <c r="V21" s="76"/>
      <c r="W21" s="76"/>
      <c r="X21" s="76"/>
      <c r="Y21" s="76"/>
      <c r="Z21" s="76"/>
      <c r="AA21" s="76"/>
      <c r="AB21" s="64" t="str">
        <f t="shared" si="8"/>
        <v/>
      </c>
      <c r="AC21" s="76"/>
      <c r="AD21" s="76"/>
      <c r="AE21" s="76"/>
      <c r="AF21" s="76"/>
      <c r="AG21" s="76"/>
      <c r="AH21" s="76"/>
      <c r="AI21" s="64" t="str">
        <f t="shared" si="9"/>
        <v/>
      </c>
      <c r="AJ21" s="76"/>
      <c r="AK21" s="76"/>
      <c r="AL21" s="76"/>
      <c r="AM21" s="76"/>
      <c r="AN21" s="76"/>
      <c r="AO21" s="76"/>
      <c r="AP21" s="64" t="str">
        <f t="shared" si="10"/>
        <v/>
      </c>
      <c r="AQ21" s="76"/>
      <c r="AR21" s="76"/>
      <c r="AS21" s="76"/>
      <c r="AT21" s="76"/>
      <c r="AU21" s="76"/>
      <c r="AV21" s="76"/>
      <c r="AW21" s="64" t="str">
        <f t="shared" si="11"/>
        <v/>
      </c>
      <c r="AX21" s="76"/>
      <c r="AY21" s="19">
        <f>'1. Site de fabrication'!$E$7</f>
        <v>0</v>
      </c>
      <c r="AZ21" s="56">
        <f>'1. Site de fabrication'!$E$9</f>
        <v>0</v>
      </c>
    </row>
    <row r="22" spans="1:52" ht="15.75" customHeight="1">
      <c r="A22" s="45"/>
      <c r="B22" s="19" t="str">
        <f t="shared" si="0"/>
        <v/>
      </c>
      <c r="C22" s="19" t="str">
        <f t="shared" si="1"/>
        <v/>
      </c>
      <c r="D22" s="75"/>
      <c r="E22" s="75"/>
      <c r="F22" s="76"/>
      <c r="G22" s="76"/>
      <c r="H22" s="76"/>
      <c r="I22" s="76"/>
      <c r="J22" s="64" t="str">
        <f t="shared" si="2"/>
        <v/>
      </c>
      <c r="K22" s="64" t="str">
        <f t="shared" si="3"/>
        <v/>
      </c>
      <c r="L22" s="64" t="str">
        <f t="shared" si="4"/>
        <v/>
      </c>
      <c r="M22" s="64" t="str">
        <f t="shared" si="5"/>
        <v/>
      </c>
      <c r="N22" s="64" t="str">
        <f t="shared" si="6"/>
        <v/>
      </c>
      <c r="O22" s="76"/>
      <c r="P22" s="76"/>
      <c r="Q22" s="76"/>
      <c r="R22" s="76"/>
      <c r="S22" s="76"/>
      <c r="T22" s="76"/>
      <c r="U22" s="64" t="str">
        <f t="shared" si="7"/>
        <v/>
      </c>
      <c r="V22" s="76"/>
      <c r="W22" s="76"/>
      <c r="X22" s="76"/>
      <c r="Y22" s="76"/>
      <c r="Z22" s="76"/>
      <c r="AA22" s="76"/>
      <c r="AB22" s="64" t="str">
        <f t="shared" si="8"/>
        <v/>
      </c>
      <c r="AC22" s="76"/>
      <c r="AD22" s="76"/>
      <c r="AE22" s="76"/>
      <c r="AF22" s="76"/>
      <c r="AG22" s="76"/>
      <c r="AH22" s="76"/>
      <c r="AI22" s="64" t="str">
        <f t="shared" si="9"/>
        <v/>
      </c>
      <c r="AJ22" s="76"/>
      <c r="AK22" s="76"/>
      <c r="AL22" s="76"/>
      <c r="AM22" s="76"/>
      <c r="AN22" s="76"/>
      <c r="AO22" s="76"/>
      <c r="AP22" s="64" t="str">
        <f t="shared" si="10"/>
        <v/>
      </c>
      <c r="AQ22" s="76"/>
      <c r="AR22" s="76"/>
      <c r="AS22" s="76"/>
      <c r="AT22" s="76"/>
      <c r="AU22" s="76"/>
      <c r="AV22" s="76"/>
      <c r="AW22" s="64" t="str">
        <f t="shared" si="11"/>
        <v/>
      </c>
      <c r="AX22" s="76"/>
      <c r="AY22" s="19">
        <f>'1. Site de fabrication'!$E$7</f>
        <v>0</v>
      </c>
      <c r="AZ22" s="56">
        <f>'1. Site de fabrication'!$E$9</f>
        <v>0</v>
      </c>
    </row>
    <row r="23" spans="1:52" ht="15.75" customHeight="1">
      <c r="A23" s="45"/>
      <c r="B23" s="19" t="str">
        <f t="shared" si="0"/>
        <v/>
      </c>
      <c r="C23" s="19" t="str">
        <f t="shared" si="1"/>
        <v/>
      </c>
      <c r="D23" s="75"/>
      <c r="E23" s="75"/>
      <c r="F23" s="76"/>
      <c r="G23" s="76"/>
      <c r="H23" s="76"/>
      <c r="I23" s="76"/>
      <c r="J23" s="64" t="str">
        <f t="shared" si="2"/>
        <v/>
      </c>
      <c r="K23" s="64" t="str">
        <f t="shared" si="3"/>
        <v/>
      </c>
      <c r="L23" s="64" t="str">
        <f t="shared" si="4"/>
        <v/>
      </c>
      <c r="M23" s="64" t="str">
        <f t="shared" si="5"/>
        <v/>
      </c>
      <c r="N23" s="64" t="str">
        <f t="shared" si="6"/>
        <v/>
      </c>
      <c r="O23" s="76"/>
      <c r="P23" s="76"/>
      <c r="Q23" s="76"/>
      <c r="R23" s="76"/>
      <c r="S23" s="76"/>
      <c r="T23" s="76"/>
      <c r="U23" s="64" t="str">
        <f t="shared" si="7"/>
        <v/>
      </c>
      <c r="V23" s="76"/>
      <c r="W23" s="76"/>
      <c r="X23" s="76"/>
      <c r="Y23" s="76"/>
      <c r="Z23" s="76"/>
      <c r="AA23" s="76"/>
      <c r="AB23" s="64" t="str">
        <f t="shared" si="8"/>
        <v/>
      </c>
      <c r="AC23" s="76"/>
      <c r="AD23" s="76"/>
      <c r="AE23" s="76"/>
      <c r="AF23" s="76"/>
      <c r="AG23" s="76"/>
      <c r="AH23" s="76"/>
      <c r="AI23" s="64" t="str">
        <f t="shared" si="9"/>
        <v/>
      </c>
      <c r="AJ23" s="76"/>
      <c r="AK23" s="76"/>
      <c r="AL23" s="76"/>
      <c r="AM23" s="76"/>
      <c r="AN23" s="76"/>
      <c r="AO23" s="76"/>
      <c r="AP23" s="64" t="str">
        <f t="shared" si="10"/>
        <v/>
      </c>
      <c r="AQ23" s="76"/>
      <c r="AR23" s="76"/>
      <c r="AS23" s="76"/>
      <c r="AT23" s="76"/>
      <c r="AU23" s="76"/>
      <c r="AV23" s="76"/>
      <c r="AW23" s="64" t="str">
        <f t="shared" si="11"/>
        <v/>
      </c>
      <c r="AX23" s="76"/>
      <c r="AY23" s="19">
        <f>'1. Site de fabrication'!$E$7</f>
        <v>0</v>
      </c>
      <c r="AZ23" s="56">
        <f>'1. Site de fabrication'!$E$9</f>
        <v>0</v>
      </c>
    </row>
    <row r="24" spans="1:52" ht="15.75" customHeight="1">
      <c r="A24" s="45"/>
      <c r="B24" s="19" t="str">
        <f t="shared" si="0"/>
        <v/>
      </c>
      <c r="C24" s="19" t="str">
        <f t="shared" si="1"/>
        <v/>
      </c>
      <c r="D24" s="75"/>
      <c r="E24" s="75"/>
      <c r="F24" s="76"/>
      <c r="G24" s="76"/>
      <c r="H24" s="76"/>
      <c r="I24" s="76"/>
      <c r="J24" s="64" t="str">
        <f t="shared" si="2"/>
        <v/>
      </c>
      <c r="K24" s="64" t="str">
        <f t="shared" si="3"/>
        <v/>
      </c>
      <c r="L24" s="64" t="str">
        <f t="shared" si="4"/>
        <v/>
      </c>
      <c r="M24" s="64" t="str">
        <f t="shared" si="5"/>
        <v/>
      </c>
      <c r="N24" s="64" t="str">
        <f t="shared" si="6"/>
        <v/>
      </c>
      <c r="O24" s="76"/>
      <c r="P24" s="76"/>
      <c r="Q24" s="76"/>
      <c r="R24" s="76"/>
      <c r="S24" s="76"/>
      <c r="T24" s="76"/>
      <c r="U24" s="64" t="str">
        <f t="shared" si="7"/>
        <v/>
      </c>
      <c r="V24" s="76"/>
      <c r="W24" s="76"/>
      <c r="X24" s="76"/>
      <c r="Y24" s="76"/>
      <c r="Z24" s="76"/>
      <c r="AA24" s="76"/>
      <c r="AB24" s="64" t="str">
        <f t="shared" si="8"/>
        <v/>
      </c>
      <c r="AC24" s="76"/>
      <c r="AD24" s="76"/>
      <c r="AE24" s="76"/>
      <c r="AF24" s="76"/>
      <c r="AG24" s="76"/>
      <c r="AH24" s="76"/>
      <c r="AI24" s="64" t="str">
        <f t="shared" si="9"/>
        <v/>
      </c>
      <c r="AJ24" s="76"/>
      <c r="AK24" s="76"/>
      <c r="AL24" s="76"/>
      <c r="AM24" s="76"/>
      <c r="AN24" s="76"/>
      <c r="AO24" s="76"/>
      <c r="AP24" s="64" t="str">
        <f t="shared" si="10"/>
        <v/>
      </c>
      <c r="AQ24" s="76"/>
      <c r="AR24" s="76"/>
      <c r="AS24" s="76"/>
      <c r="AT24" s="76"/>
      <c r="AU24" s="76"/>
      <c r="AV24" s="76"/>
      <c r="AW24" s="64" t="str">
        <f t="shared" si="11"/>
        <v/>
      </c>
      <c r="AX24" s="76"/>
      <c r="AY24" s="19">
        <f>'1. Site de fabrication'!$E$7</f>
        <v>0</v>
      </c>
      <c r="AZ24" s="56">
        <f>'1. Site de fabrication'!$E$9</f>
        <v>0</v>
      </c>
    </row>
    <row r="25" spans="1:52" ht="15.75" customHeight="1">
      <c r="A25" s="45"/>
      <c r="B25" s="19" t="str">
        <f t="shared" si="0"/>
        <v/>
      </c>
      <c r="C25" s="19" t="str">
        <f t="shared" si="1"/>
        <v/>
      </c>
      <c r="D25" s="75"/>
      <c r="E25" s="75"/>
      <c r="F25" s="76"/>
      <c r="G25" s="76"/>
      <c r="H25" s="76"/>
      <c r="I25" s="76"/>
      <c r="J25" s="64" t="str">
        <f t="shared" si="2"/>
        <v/>
      </c>
      <c r="K25" s="64" t="str">
        <f t="shared" si="3"/>
        <v/>
      </c>
      <c r="L25" s="64" t="str">
        <f t="shared" si="4"/>
        <v/>
      </c>
      <c r="M25" s="64" t="str">
        <f t="shared" si="5"/>
        <v/>
      </c>
      <c r="N25" s="64" t="str">
        <f t="shared" si="6"/>
        <v/>
      </c>
      <c r="O25" s="76"/>
      <c r="P25" s="76"/>
      <c r="Q25" s="76"/>
      <c r="R25" s="76"/>
      <c r="S25" s="76"/>
      <c r="T25" s="76"/>
      <c r="U25" s="64" t="str">
        <f t="shared" si="7"/>
        <v/>
      </c>
      <c r="V25" s="76"/>
      <c r="W25" s="76"/>
      <c r="X25" s="76"/>
      <c r="Y25" s="76"/>
      <c r="Z25" s="76"/>
      <c r="AA25" s="76"/>
      <c r="AB25" s="64" t="str">
        <f t="shared" si="8"/>
        <v/>
      </c>
      <c r="AC25" s="76"/>
      <c r="AD25" s="76"/>
      <c r="AE25" s="76"/>
      <c r="AF25" s="76"/>
      <c r="AG25" s="76"/>
      <c r="AH25" s="76"/>
      <c r="AI25" s="64" t="str">
        <f t="shared" si="9"/>
        <v/>
      </c>
      <c r="AJ25" s="76"/>
      <c r="AK25" s="76"/>
      <c r="AL25" s="76"/>
      <c r="AM25" s="76"/>
      <c r="AN25" s="76"/>
      <c r="AO25" s="76"/>
      <c r="AP25" s="64" t="str">
        <f t="shared" si="10"/>
        <v/>
      </c>
      <c r="AQ25" s="76"/>
      <c r="AR25" s="76"/>
      <c r="AS25" s="76"/>
      <c r="AT25" s="76"/>
      <c r="AU25" s="76"/>
      <c r="AV25" s="76"/>
      <c r="AW25" s="64" t="str">
        <f t="shared" si="11"/>
        <v/>
      </c>
      <c r="AX25" s="76"/>
      <c r="AY25" s="19">
        <f>'1. Site de fabrication'!$E$7</f>
        <v>0</v>
      </c>
      <c r="AZ25" s="56">
        <f>'1. Site de fabrication'!$E$9</f>
        <v>0</v>
      </c>
    </row>
    <row r="26" spans="1:52" ht="15.75" customHeight="1">
      <c r="A26" s="45"/>
      <c r="B26" s="19" t="str">
        <f t="shared" si="0"/>
        <v/>
      </c>
      <c r="C26" s="19" t="str">
        <f t="shared" si="1"/>
        <v/>
      </c>
      <c r="D26" s="75"/>
      <c r="E26" s="75"/>
      <c r="F26" s="76"/>
      <c r="G26" s="76"/>
      <c r="H26" s="76"/>
      <c r="I26" s="76"/>
      <c r="J26" s="64" t="str">
        <f t="shared" si="2"/>
        <v/>
      </c>
      <c r="K26" s="64" t="str">
        <f t="shared" si="3"/>
        <v/>
      </c>
      <c r="L26" s="64" t="str">
        <f t="shared" si="4"/>
        <v/>
      </c>
      <c r="M26" s="64" t="str">
        <f t="shared" si="5"/>
        <v/>
      </c>
      <c r="N26" s="64" t="str">
        <f t="shared" si="6"/>
        <v/>
      </c>
      <c r="O26" s="76"/>
      <c r="P26" s="76"/>
      <c r="Q26" s="76"/>
      <c r="R26" s="76"/>
      <c r="S26" s="76"/>
      <c r="T26" s="76"/>
      <c r="U26" s="64" t="str">
        <f t="shared" si="7"/>
        <v/>
      </c>
      <c r="V26" s="76"/>
      <c r="W26" s="76"/>
      <c r="X26" s="76"/>
      <c r="Y26" s="76"/>
      <c r="Z26" s="76"/>
      <c r="AA26" s="76"/>
      <c r="AB26" s="64" t="str">
        <f t="shared" si="8"/>
        <v/>
      </c>
      <c r="AC26" s="76"/>
      <c r="AD26" s="76"/>
      <c r="AE26" s="76"/>
      <c r="AF26" s="76"/>
      <c r="AG26" s="76"/>
      <c r="AH26" s="76"/>
      <c r="AI26" s="64" t="str">
        <f t="shared" si="9"/>
        <v/>
      </c>
      <c r="AJ26" s="76"/>
      <c r="AK26" s="76"/>
      <c r="AL26" s="76"/>
      <c r="AM26" s="76"/>
      <c r="AN26" s="76"/>
      <c r="AO26" s="76"/>
      <c r="AP26" s="64" t="str">
        <f t="shared" si="10"/>
        <v/>
      </c>
      <c r="AQ26" s="76"/>
      <c r="AR26" s="76"/>
      <c r="AS26" s="76"/>
      <c r="AT26" s="76"/>
      <c r="AU26" s="76"/>
      <c r="AV26" s="76"/>
      <c r="AW26" s="64" t="str">
        <f t="shared" si="11"/>
        <v/>
      </c>
      <c r="AX26" s="76"/>
      <c r="AY26" s="19">
        <f>'1. Site de fabrication'!$E$7</f>
        <v>0</v>
      </c>
      <c r="AZ26" s="56">
        <f>'1. Site de fabrication'!$E$9</f>
        <v>0</v>
      </c>
    </row>
    <row r="27" spans="1:52" ht="15.75" customHeight="1">
      <c r="A27" s="45"/>
      <c r="B27" s="19" t="str">
        <f t="shared" si="0"/>
        <v/>
      </c>
      <c r="C27" s="19" t="str">
        <f t="shared" si="1"/>
        <v/>
      </c>
      <c r="D27" s="75"/>
      <c r="E27" s="75"/>
      <c r="F27" s="76"/>
      <c r="G27" s="76"/>
      <c r="H27" s="76"/>
      <c r="I27" s="76"/>
      <c r="J27" s="64" t="str">
        <f t="shared" si="2"/>
        <v/>
      </c>
      <c r="K27" s="64" t="str">
        <f t="shared" si="3"/>
        <v/>
      </c>
      <c r="L27" s="64" t="str">
        <f t="shared" si="4"/>
        <v/>
      </c>
      <c r="M27" s="64" t="str">
        <f t="shared" si="5"/>
        <v/>
      </c>
      <c r="N27" s="64" t="str">
        <f t="shared" si="6"/>
        <v/>
      </c>
      <c r="O27" s="76"/>
      <c r="P27" s="76"/>
      <c r="Q27" s="76"/>
      <c r="R27" s="76"/>
      <c r="S27" s="76"/>
      <c r="T27" s="76"/>
      <c r="U27" s="64" t="str">
        <f t="shared" si="7"/>
        <v/>
      </c>
      <c r="V27" s="76"/>
      <c r="W27" s="76"/>
      <c r="X27" s="76"/>
      <c r="Y27" s="76"/>
      <c r="Z27" s="76"/>
      <c r="AA27" s="76"/>
      <c r="AB27" s="64" t="str">
        <f t="shared" si="8"/>
        <v/>
      </c>
      <c r="AC27" s="76"/>
      <c r="AD27" s="76"/>
      <c r="AE27" s="76"/>
      <c r="AF27" s="76"/>
      <c r="AG27" s="76"/>
      <c r="AH27" s="76"/>
      <c r="AI27" s="64" t="str">
        <f t="shared" si="9"/>
        <v/>
      </c>
      <c r="AJ27" s="76"/>
      <c r="AK27" s="76"/>
      <c r="AL27" s="76"/>
      <c r="AM27" s="76"/>
      <c r="AN27" s="76"/>
      <c r="AO27" s="76"/>
      <c r="AP27" s="64" t="str">
        <f t="shared" si="10"/>
        <v/>
      </c>
      <c r="AQ27" s="76"/>
      <c r="AR27" s="76"/>
      <c r="AS27" s="76"/>
      <c r="AT27" s="76"/>
      <c r="AU27" s="76"/>
      <c r="AV27" s="76"/>
      <c r="AW27" s="64" t="str">
        <f t="shared" si="11"/>
        <v/>
      </c>
      <c r="AX27" s="76"/>
      <c r="AY27" s="19">
        <f>'1. Site de fabrication'!$E$7</f>
        <v>0</v>
      </c>
      <c r="AZ27" s="56">
        <f>'1. Site de fabrication'!$E$9</f>
        <v>0</v>
      </c>
    </row>
    <row r="28" spans="1:52" ht="15.75" customHeight="1">
      <c r="A28" s="45"/>
      <c r="B28" s="19" t="str">
        <f t="shared" si="0"/>
        <v/>
      </c>
      <c r="C28" s="19" t="str">
        <f t="shared" si="1"/>
        <v/>
      </c>
      <c r="D28" s="75"/>
      <c r="E28" s="75"/>
      <c r="F28" s="76"/>
      <c r="G28" s="76"/>
      <c r="H28" s="76"/>
      <c r="I28" s="76"/>
      <c r="J28" s="64" t="str">
        <f t="shared" si="2"/>
        <v/>
      </c>
      <c r="K28" s="64" t="str">
        <f t="shared" si="3"/>
        <v/>
      </c>
      <c r="L28" s="64" t="str">
        <f t="shared" si="4"/>
        <v/>
      </c>
      <c r="M28" s="64" t="str">
        <f t="shared" si="5"/>
        <v/>
      </c>
      <c r="N28" s="64" t="str">
        <f t="shared" si="6"/>
        <v/>
      </c>
      <c r="O28" s="76"/>
      <c r="P28" s="76"/>
      <c r="Q28" s="76"/>
      <c r="R28" s="76"/>
      <c r="S28" s="76"/>
      <c r="T28" s="76"/>
      <c r="U28" s="64" t="str">
        <f t="shared" si="7"/>
        <v/>
      </c>
      <c r="V28" s="76"/>
      <c r="W28" s="76"/>
      <c r="X28" s="76"/>
      <c r="Y28" s="76"/>
      <c r="Z28" s="76"/>
      <c r="AA28" s="76"/>
      <c r="AB28" s="64" t="str">
        <f t="shared" si="8"/>
        <v/>
      </c>
      <c r="AC28" s="76"/>
      <c r="AD28" s="76"/>
      <c r="AE28" s="76"/>
      <c r="AF28" s="76"/>
      <c r="AG28" s="76"/>
      <c r="AH28" s="76"/>
      <c r="AI28" s="64" t="str">
        <f t="shared" si="9"/>
        <v/>
      </c>
      <c r="AJ28" s="76"/>
      <c r="AK28" s="76"/>
      <c r="AL28" s="76"/>
      <c r="AM28" s="76"/>
      <c r="AN28" s="76"/>
      <c r="AO28" s="76"/>
      <c r="AP28" s="64" t="str">
        <f t="shared" si="10"/>
        <v/>
      </c>
      <c r="AQ28" s="76"/>
      <c r="AR28" s="76"/>
      <c r="AS28" s="76"/>
      <c r="AT28" s="76"/>
      <c r="AU28" s="76"/>
      <c r="AV28" s="76"/>
      <c r="AW28" s="64" t="str">
        <f t="shared" si="11"/>
        <v/>
      </c>
      <c r="AX28" s="76"/>
      <c r="AY28" s="19">
        <f>'1. Site de fabrication'!$E$7</f>
        <v>0</v>
      </c>
      <c r="AZ28" s="56">
        <f>'1. Site de fabrication'!$E$9</f>
        <v>0</v>
      </c>
    </row>
    <row r="29" spans="1:52" ht="15.75" customHeight="1">
      <c r="A29" s="45"/>
      <c r="B29" s="19" t="str">
        <f t="shared" si="0"/>
        <v/>
      </c>
      <c r="C29" s="19" t="str">
        <f t="shared" si="1"/>
        <v/>
      </c>
      <c r="D29" s="75"/>
      <c r="E29" s="75"/>
      <c r="F29" s="76"/>
      <c r="G29" s="76"/>
      <c r="H29" s="76"/>
      <c r="I29" s="76"/>
      <c r="J29" s="64" t="str">
        <f t="shared" si="2"/>
        <v/>
      </c>
      <c r="K29" s="64" t="str">
        <f t="shared" si="3"/>
        <v/>
      </c>
      <c r="L29" s="64" t="str">
        <f t="shared" si="4"/>
        <v/>
      </c>
      <c r="M29" s="64" t="str">
        <f t="shared" si="5"/>
        <v/>
      </c>
      <c r="N29" s="64" t="str">
        <f t="shared" si="6"/>
        <v/>
      </c>
      <c r="O29" s="76"/>
      <c r="P29" s="76"/>
      <c r="Q29" s="76"/>
      <c r="R29" s="76"/>
      <c r="S29" s="76"/>
      <c r="T29" s="76"/>
      <c r="U29" s="64" t="str">
        <f t="shared" si="7"/>
        <v/>
      </c>
      <c r="V29" s="76"/>
      <c r="W29" s="76"/>
      <c r="X29" s="76"/>
      <c r="Y29" s="76"/>
      <c r="Z29" s="76"/>
      <c r="AA29" s="76"/>
      <c r="AB29" s="64" t="str">
        <f t="shared" si="8"/>
        <v/>
      </c>
      <c r="AC29" s="76"/>
      <c r="AD29" s="76"/>
      <c r="AE29" s="76"/>
      <c r="AF29" s="76"/>
      <c r="AG29" s="76"/>
      <c r="AH29" s="76"/>
      <c r="AI29" s="64" t="str">
        <f t="shared" si="9"/>
        <v/>
      </c>
      <c r="AJ29" s="76"/>
      <c r="AK29" s="76"/>
      <c r="AL29" s="76"/>
      <c r="AM29" s="76"/>
      <c r="AN29" s="76"/>
      <c r="AO29" s="76"/>
      <c r="AP29" s="64" t="str">
        <f t="shared" si="10"/>
        <v/>
      </c>
      <c r="AQ29" s="76"/>
      <c r="AR29" s="76"/>
      <c r="AS29" s="76"/>
      <c r="AT29" s="76"/>
      <c r="AU29" s="76"/>
      <c r="AV29" s="76"/>
      <c r="AW29" s="64" t="str">
        <f t="shared" si="11"/>
        <v/>
      </c>
      <c r="AX29" s="76"/>
      <c r="AY29" s="19">
        <f>'1. Site de fabrication'!$E$7</f>
        <v>0</v>
      </c>
      <c r="AZ29" s="56">
        <f>'1. Site de fabrication'!$E$9</f>
        <v>0</v>
      </c>
    </row>
    <row r="30" spans="1:52" ht="15.75" customHeight="1">
      <c r="A30" s="45"/>
      <c r="B30" s="19" t="str">
        <f t="shared" si="0"/>
        <v/>
      </c>
      <c r="C30" s="19" t="str">
        <f t="shared" si="1"/>
        <v/>
      </c>
      <c r="D30" s="75"/>
      <c r="E30" s="75"/>
      <c r="F30" s="76"/>
      <c r="G30" s="76"/>
      <c r="H30" s="76"/>
      <c r="I30" s="76"/>
      <c r="J30" s="64" t="str">
        <f t="shared" si="2"/>
        <v/>
      </c>
      <c r="K30" s="64" t="str">
        <f t="shared" si="3"/>
        <v/>
      </c>
      <c r="L30" s="64" t="str">
        <f t="shared" si="4"/>
        <v/>
      </c>
      <c r="M30" s="64" t="str">
        <f t="shared" si="5"/>
        <v/>
      </c>
      <c r="N30" s="64" t="str">
        <f t="shared" si="6"/>
        <v/>
      </c>
      <c r="O30" s="76"/>
      <c r="P30" s="76"/>
      <c r="Q30" s="76"/>
      <c r="R30" s="76"/>
      <c r="S30" s="76"/>
      <c r="T30" s="76"/>
      <c r="U30" s="64" t="str">
        <f t="shared" si="7"/>
        <v/>
      </c>
      <c r="V30" s="76"/>
      <c r="W30" s="76"/>
      <c r="X30" s="76"/>
      <c r="Y30" s="76"/>
      <c r="Z30" s="76"/>
      <c r="AA30" s="76"/>
      <c r="AB30" s="64" t="str">
        <f t="shared" si="8"/>
        <v/>
      </c>
      <c r="AC30" s="76"/>
      <c r="AD30" s="76"/>
      <c r="AE30" s="76"/>
      <c r="AF30" s="76"/>
      <c r="AG30" s="76"/>
      <c r="AH30" s="76"/>
      <c r="AI30" s="64" t="str">
        <f t="shared" si="9"/>
        <v/>
      </c>
      <c r="AJ30" s="76"/>
      <c r="AK30" s="76"/>
      <c r="AL30" s="76"/>
      <c r="AM30" s="76"/>
      <c r="AN30" s="76"/>
      <c r="AO30" s="76"/>
      <c r="AP30" s="64" t="str">
        <f t="shared" si="10"/>
        <v/>
      </c>
      <c r="AQ30" s="76"/>
      <c r="AR30" s="76"/>
      <c r="AS30" s="76"/>
      <c r="AT30" s="76"/>
      <c r="AU30" s="76"/>
      <c r="AV30" s="76"/>
      <c r="AW30" s="64" t="str">
        <f t="shared" si="11"/>
        <v/>
      </c>
      <c r="AX30" s="76"/>
      <c r="AY30" s="19">
        <f>'1. Site de fabrication'!$E$7</f>
        <v>0</v>
      </c>
      <c r="AZ30" s="56">
        <f>'1. Site de fabrication'!$E$9</f>
        <v>0</v>
      </c>
    </row>
    <row r="31" spans="1:52" ht="15.75" customHeight="1">
      <c r="A31" s="45"/>
      <c r="B31" s="19" t="str">
        <f t="shared" si="0"/>
        <v/>
      </c>
      <c r="C31" s="19" t="str">
        <f t="shared" si="1"/>
        <v/>
      </c>
      <c r="D31" s="75"/>
      <c r="E31" s="75"/>
      <c r="F31" s="76"/>
      <c r="G31" s="76"/>
      <c r="H31" s="76"/>
      <c r="I31" s="76"/>
      <c r="J31" s="64" t="str">
        <f t="shared" si="2"/>
        <v/>
      </c>
      <c r="K31" s="64" t="str">
        <f t="shared" si="3"/>
        <v/>
      </c>
      <c r="L31" s="64" t="str">
        <f t="shared" si="4"/>
        <v/>
      </c>
      <c r="M31" s="64" t="str">
        <f t="shared" si="5"/>
        <v/>
      </c>
      <c r="N31" s="64" t="str">
        <f t="shared" si="6"/>
        <v/>
      </c>
      <c r="O31" s="76"/>
      <c r="P31" s="76"/>
      <c r="Q31" s="76"/>
      <c r="R31" s="76"/>
      <c r="S31" s="76"/>
      <c r="T31" s="76"/>
      <c r="U31" s="64" t="str">
        <f t="shared" si="7"/>
        <v/>
      </c>
      <c r="V31" s="76"/>
      <c r="W31" s="76"/>
      <c r="X31" s="76"/>
      <c r="Y31" s="76"/>
      <c r="Z31" s="76"/>
      <c r="AA31" s="76"/>
      <c r="AB31" s="64" t="str">
        <f t="shared" si="8"/>
        <v/>
      </c>
      <c r="AC31" s="76"/>
      <c r="AD31" s="76"/>
      <c r="AE31" s="76"/>
      <c r="AF31" s="76"/>
      <c r="AG31" s="76"/>
      <c r="AH31" s="76"/>
      <c r="AI31" s="64" t="str">
        <f t="shared" si="9"/>
        <v/>
      </c>
      <c r="AJ31" s="76"/>
      <c r="AK31" s="76"/>
      <c r="AL31" s="76"/>
      <c r="AM31" s="76"/>
      <c r="AN31" s="76"/>
      <c r="AO31" s="76"/>
      <c r="AP31" s="64" t="str">
        <f t="shared" si="10"/>
        <v/>
      </c>
      <c r="AQ31" s="76"/>
      <c r="AR31" s="76"/>
      <c r="AS31" s="76"/>
      <c r="AT31" s="76"/>
      <c r="AU31" s="76"/>
      <c r="AV31" s="76"/>
      <c r="AW31" s="64" t="str">
        <f t="shared" si="11"/>
        <v/>
      </c>
      <c r="AX31" s="76"/>
      <c r="AY31" s="19">
        <f>'1. Site de fabrication'!$E$7</f>
        <v>0</v>
      </c>
      <c r="AZ31" s="56">
        <f>'1. Site de fabrication'!$E$9</f>
        <v>0</v>
      </c>
    </row>
    <row r="32" spans="1:52" ht="15.75" customHeight="1">
      <c r="A32" s="45"/>
      <c r="B32" s="19" t="str">
        <f t="shared" si="0"/>
        <v/>
      </c>
      <c r="C32" s="19" t="str">
        <f t="shared" si="1"/>
        <v/>
      </c>
      <c r="D32" s="75"/>
      <c r="E32" s="75"/>
      <c r="F32" s="76"/>
      <c r="G32" s="76"/>
      <c r="H32" s="76"/>
      <c r="I32" s="76"/>
      <c r="J32" s="64" t="str">
        <f t="shared" si="2"/>
        <v/>
      </c>
      <c r="K32" s="64" t="str">
        <f t="shared" si="3"/>
        <v/>
      </c>
      <c r="L32" s="64" t="str">
        <f t="shared" si="4"/>
        <v/>
      </c>
      <c r="M32" s="64" t="str">
        <f t="shared" si="5"/>
        <v/>
      </c>
      <c r="N32" s="64" t="str">
        <f t="shared" si="6"/>
        <v/>
      </c>
      <c r="O32" s="76"/>
      <c r="P32" s="76"/>
      <c r="Q32" s="76"/>
      <c r="R32" s="76"/>
      <c r="S32" s="76"/>
      <c r="T32" s="76"/>
      <c r="U32" s="64" t="str">
        <f t="shared" si="7"/>
        <v/>
      </c>
      <c r="V32" s="76"/>
      <c r="W32" s="76"/>
      <c r="X32" s="76"/>
      <c r="Y32" s="76"/>
      <c r="Z32" s="76"/>
      <c r="AA32" s="76"/>
      <c r="AB32" s="64" t="str">
        <f t="shared" si="8"/>
        <v/>
      </c>
      <c r="AC32" s="76"/>
      <c r="AD32" s="76"/>
      <c r="AE32" s="76"/>
      <c r="AF32" s="76"/>
      <c r="AG32" s="76"/>
      <c r="AH32" s="76"/>
      <c r="AI32" s="64" t="str">
        <f t="shared" si="9"/>
        <v/>
      </c>
      <c r="AJ32" s="76"/>
      <c r="AK32" s="76"/>
      <c r="AL32" s="76"/>
      <c r="AM32" s="76"/>
      <c r="AN32" s="76"/>
      <c r="AO32" s="76"/>
      <c r="AP32" s="64" t="str">
        <f t="shared" si="10"/>
        <v/>
      </c>
      <c r="AQ32" s="76"/>
      <c r="AR32" s="76"/>
      <c r="AS32" s="76"/>
      <c r="AT32" s="76"/>
      <c r="AU32" s="76"/>
      <c r="AV32" s="76"/>
      <c r="AW32" s="64" t="str">
        <f t="shared" si="11"/>
        <v/>
      </c>
      <c r="AX32" s="76"/>
      <c r="AY32" s="19">
        <f>'1. Site de fabrication'!$E$7</f>
        <v>0</v>
      </c>
      <c r="AZ32" s="56">
        <f>'1. Site de fabrication'!$E$9</f>
        <v>0</v>
      </c>
    </row>
    <row r="33" spans="1:52" ht="15.75" customHeight="1">
      <c r="A33" s="45"/>
      <c r="B33" s="19" t="str">
        <f t="shared" si="0"/>
        <v/>
      </c>
      <c r="C33" s="19" t="str">
        <f t="shared" si="1"/>
        <v/>
      </c>
      <c r="D33" s="75"/>
      <c r="E33" s="75"/>
      <c r="F33" s="76"/>
      <c r="G33" s="76"/>
      <c r="H33" s="76"/>
      <c r="I33" s="76"/>
      <c r="J33" s="64" t="str">
        <f t="shared" si="2"/>
        <v/>
      </c>
      <c r="K33" s="64" t="str">
        <f t="shared" si="3"/>
        <v/>
      </c>
      <c r="L33" s="64" t="str">
        <f t="shared" si="4"/>
        <v/>
      </c>
      <c r="M33" s="64" t="str">
        <f t="shared" si="5"/>
        <v/>
      </c>
      <c r="N33" s="64" t="str">
        <f t="shared" si="6"/>
        <v/>
      </c>
      <c r="O33" s="76"/>
      <c r="P33" s="76"/>
      <c r="Q33" s="76"/>
      <c r="R33" s="76"/>
      <c r="S33" s="76"/>
      <c r="T33" s="76"/>
      <c r="U33" s="64" t="str">
        <f t="shared" si="7"/>
        <v/>
      </c>
      <c r="V33" s="76"/>
      <c r="W33" s="76"/>
      <c r="X33" s="76"/>
      <c r="Y33" s="76"/>
      <c r="Z33" s="76"/>
      <c r="AA33" s="76"/>
      <c r="AB33" s="64" t="str">
        <f t="shared" si="8"/>
        <v/>
      </c>
      <c r="AC33" s="76"/>
      <c r="AD33" s="76"/>
      <c r="AE33" s="76"/>
      <c r="AF33" s="76"/>
      <c r="AG33" s="76"/>
      <c r="AH33" s="76"/>
      <c r="AI33" s="64" t="str">
        <f t="shared" si="9"/>
        <v/>
      </c>
      <c r="AJ33" s="76"/>
      <c r="AK33" s="76"/>
      <c r="AL33" s="76"/>
      <c r="AM33" s="76"/>
      <c r="AN33" s="76"/>
      <c r="AO33" s="76"/>
      <c r="AP33" s="64" t="str">
        <f t="shared" si="10"/>
        <v/>
      </c>
      <c r="AQ33" s="76"/>
      <c r="AR33" s="76"/>
      <c r="AS33" s="76"/>
      <c r="AT33" s="76"/>
      <c r="AU33" s="76"/>
      <c r="AV33" s="76"/>
      <c r="AW33" s="64" t="str">
        <f t="shared" si="11"/>
        <v/>
      </c>
      <c r="AX33" s="76"/>
      <c r="AY33" s="19">
        <f>'1. Site de fabrication'!$E$7</f>
        <v>0</v>
      </c>
      <c r="AZ33" s="56">
        <f>'1. Site de fabrication'!$E$9</f>
        <v>0</v>
      </c>
    </row>
    <row r="34" spans="1:52" ht="15.75" customHeight="1">
      <c r="A34" s="45"/>
      <c r="B34" s="19" t="str">
        <f t="shared" si="0"/>
        <v/>
      </c>
      <c r="C34" s="19" t="str">
        <f t="shared" si="1"/>
        <v/>
      </c>
      <c r="D34" s="75"/>
      <c r="E34" s="75"/>
      <c r="F34" s="76"/>
      <c r="G34" s="76"/>
      <c r="H34" s="76"/>
      <c r="I34" s="76"/>
      <c r="J34" s="64" t="str">
        <f t="shared" si="2"/>
        <v/>
      </c>
      <c r="K34" s="64" t="str">
        <f t="shared" si="3"/>
        <v/>
      </c>
      <c r="L34" s="64" t="str">
        <f t="shared" si="4"/>
        <v/>
      </c>
      <c r="M34" s="64" t="str">
        <f t="shared" si="5"/>
        <v/>
      </c>
      <c r="N34" s="64" t="str">
        <f t="shared" si="6"/>
        <v/>
      </c>
      <c r="O34" s="76"/>
      <c r="P34" s="76"/>
      <c r="Q34" s="76"/>
      <c r="R34" s="76"/>
      <c r="S34" s="76"/>
      <c r="T34" s="76"/>
      <c r="U34" s="64" t="str">
        <f t="shared" si="7"/>
        <v/>
      </c>
      <c r="V34" s="76"/>
      <c r="W34" s="76"/>
      <c r="X34" s="76"/>
      <c r="Y34" s="76"/>
      <c r="Z34" s="76"/>
      <c r="AA34" s="76"/>
      <c r="AB34" s="64" t="str">
        <f t="shared" si="8"/>
        <v/>
      </c>
      <c r="AC34" s="76"/>
      <c r="AD34" s="76"/>
      <c r="AE34" s="76"/>
      <c r="AF34" s="76"/>
      <c r="AG34" s="76"/>
      <c r="AH34" s="76"/>
      <c r="AI34" s="64" t="str">
        <f t="shared" si="9"/>
        <v/>
      </c>
      <c r="AJ34" s="76"/>
      <c r="AK34" s="76"/>
      <c r="AL34" s="76"/>
      <c r="AM34" s="76"/>
      <c r="AN34" s="76"/>
      <c r="AO34" s="76"/>
      <c r="AP34" s="64" t="str">
        <f t="shared" si="10"/>
        <v/>
      </c>
      <c r="AQ34" s="76"/>
      <c r="AR34" s="76"/>
      <c r="AS34" s="76"/>
      <c r="AT34" s="76"/>
      <c r="AU34" s="76"/>
      <c r="AV34" s="76"/>
      <c r="AW34" s="64" t="str">
        <f t="shared" si="11"/>
        <v/>
      </c>
      <c r="AX34" s="76"/>
      <c r="AY34" s="19">
        <f>'1. Site de fabrication'!$E$7</f>
        <v>0</v>
      </c>
      <c r="AZ34" s="56">
        <f>'1. Site de fabrication'!$E$9</f>
        <v>0</v>
      </c>
    </row>
    <row r="35" spans="1:52" ht="15.75" customHeight="1">
      <c r="A35" s="45"/>
      <c r="B35" s="19" t="str">
        <f t="shared" si="0"/>
        <v/>
      </c>
      <c r="C35" s="19" t="str">
        <f t="shared" si="1"/>
        <v/>
      </c>
      <c r="D35" s="75"/>
      <c r="E35" s="75"/>
      <c r="F35" s="76"/>
      <c r="G35" s="76"/>
      <c r="H35" s="76"/>
      <c r="I35" s="76"/>
      <c r="J35" s="64" t="str">
        <f t="shared" si="2"/>
        <v/>
      </c>
      <c r="K35" s="64" t="str">
        <f t="shared" si="3"/>
        <v/>
      </c>
      <c r="L35" s="64" t="str">
        <f t="shared" si="4"/>
        <v/>
      </c>
      <c r="M35" s="64" t="str">
        <f t="shared" si="5"/>
        <v/>
      </c>
      <c r="N35" s="64" t="str">
        <f t="shared" si="6"/>
        <v/>
      </c>
      <c r="O35" s="76"/>
      <c r="P35" s="76"/>
      <c r="Q35" s="76"/>
      <c r="R35" s="76"/>
      <c r="S35" s="76"/>
      <c r="T35" s="76"/>
      <c r="U35" s="64" t="str">
        <f t="shared" si="7"/>
        <v/>
      </c>
      <c r="V35" s="76"/>
      <c r="W35" s="76"/>
      <c r="X35" s="76"/>
      <c r="Y35" s="76"/>
      <c r="Z35" s="76"/>
      <c r="AA35" s="76"/>
      <c r="AB35" s="64" t="str">
        <f t="shared" si="8"/>
        <v/>
      </c>
      <c r="AC35" s="76"/>
      <c r="AD35" s="76"/>
      <c r="AE35" s="76"/>
      <c r="AF35" s="76"/>
      <c r="AG35" s="76"/>
      <c r="AH35" s="76"/>
      <c r="AI35" s="64" t="str">
        <f t="shared" si="9"/>
        <v/>
      </c>
      <c r="AJ35" s="76"/>
      <c r="AK35" s="76"/>
      <c r="AL35" s="76"/>
      <c r="AM35" s="76"/>
      <c r="AN35" s="76"/>
      <c r="AO35" s="76"/>
      <c r="AP35" s="64" t="str">
        <f t="shared" si="10"/>
        <v/>
      </c>
      <c r="AQ35" s="76"/>
      <c r="AR35" s="76"/>
      <c r="AS35" s="76"/>
      <c r="AT35" s="76"/>
      <c r="AU35" s="76"/>
      <c r="AV35" s="76"/>
      <c r="AW35" s="64" t="str">
        <f t="shared" si="11"/>
        <v/>
      </c>
      <c r="AX35" s="76"/>
      <c r="AY35" s="19">
        <f>'1. Site de fabrication'!$E$7</f>
        <v>0</v>
      </c>
      <c r="AZ35" s="56">
        <f>'1. Site de fabrication'!$E$9</f>
        <v>0</v>
      </c>
    </row>
    <row r="36" spans="1:52" ht="15.75" customHeight="1">
      <c r="A36" s="45"/>
      <c r="B36" s="19" t="str">
        <f t="shared" si="0"/>
        <v/>
      </c>
      <c r="C36" s="19" t="str">
        <f t="shared" si="1"/>
        <v/>
      </c>
      <c r="D36" s="75"/>
      <c r="E36" s="75"/>
      <c r="F36" s="76"/>
      <c r="G36" s="76"/>
      <c r="H36" s="76"/>
      <c r="I36" s="76"/>
      <c r="J36" s="64" t="str">
        <f t="shared" si="2"/>
        <v/>
      </c>
      <c r="K36" s="64" t="str">
        <f t="shared" si="3"/>
        <v/>
      </c>
      <c r="L36" s="64" t="str">
        <f t="shared" si="4"/>
        <v/>
      </c>
      <c r="M36" s="64" t="str">
        <f t="shared" si="5"/>
        <v/>
      </c>
      <c r="N36" s="64" t="str">
        <f t="shared" si="6"/>
        <v/>
      </c>
      <c r="O36" s="76"/>
      <c r="P36" s="76"/>
      <c r="Q36" s="76"/>
      <c r="R36" s="76"/>
      <c r="S36" s="76"/>
      <c r="T36" s="76"/>
      <c r="U36" s="64" t="str">
        <f t="shared" si="7"/>
        <v/>
      </c>
      <c r="V36" s="76"/>
      <c r="W36" s="76"/>
      <c r="X36" s="76"/>
      <c r="Y36" s="76"/>
      <c r="Z36" s="76"/>
      <c r="AA36" s="76"/>
      <c r="AB36" s="64" t="str">
        <f t="shared" si="8"/>
        <v/>
      </c>
      <c r="AC36" s="76"/>
      <c r="AD36" s="76"/>
      <c r="AE36" s="76"/>
      <c r="AF36" s="76"/>
      <c r="AG36" s="76"/>
      <c r="AH36" s="76"/>
      <c r="AI36" s="64" t="str">
        <f t="shared" si="9"/>
        <v/>
      </c>
      <c r="AJ36" s="76"/>
      <c r="AK36" s="76"/>
      <c r="AL36" s="76"/>
      <c r="AM36" s="76"/>
      <c r="AN36" s="76"/>
      <c r="AO36" s="76"/>
      <c r="AP36" s="64" t="str">
        <f t="shared" si="10"/>
        <v/>
      </c>
      <c r="AQ36" s="76"/>
      <c r="AR36" s="76"/>
      <c r="AS36" s="76"/>
      <c r="AT36" s="76"/>
      <c r="AU36" s="76"/>
      <c r="AV36" s="76"/>
      <c r="AW36" s="64" t="str">
        <f t="shared" si="11"/>
        <v/>
      </c>
      <c r="AX36" s="76"/>
      <c r="AY36" s="19">
        <f>'1. Site de fabrication'!$E$7</f>
        <v>0</v>
      </c>
      <c r="AZ36" s="56">
        <f>'1. Site de fabrication'!$E$9</f>
        <v>0</v>
      </c>
    </row>
    <row r="37" spans="1:52" ht="15.75" customHeight="1">
      <c r="A37" s="45"/>
      <c r="B37" s="19" t="str">
        <f t="shared" si="0"/>
        <v/>
      </c>
      <c r="C37" s="19" t="str">
        <f t="shared" si="1"/>
        <v/>
      </c>
      <c r="D37" s="75"/>
      <c r="E37" s="75"/>
      <c r="F37" s="76"/>
      <c r="G37" s="76"/>
      <c r="H37" s="76"/>
      <c r="I37" s="76"/>
      <c r="J37" s="64" t="str">
        <f t="shared" si="2"/>
        <v/>
      </c>
      <c r="K37" s="64" t="str">
        <f t="shared" si="3"/>
        <v/>
      </c>
      <c r="L37" s="64" t="str">
        <f t="shared" si="4"/>
        <v/>
      </c>
      <c r="M37" s="64" t="str">
        <f t="shared" si="5"/>
        <v/>
      </c>
      <c r="N37" s="64" t="str">
        <f t="shared" si="6"/>
        <v/>
      </c>
      <c r="O37" s="76"/>
      <c r="P37" s="76"/>
      <c r="Q37" s="76"/>
      <c r="R37" s="76"/>
      <c r="S37" s="76"/>
      <c r="T37" s="76"/>
      <c r="U37" s="64" t="str">
        <f t="shared" si="7"/>
        <v/>
      </c>
      <c r="V37" s="76"/>
      <c r="W37" s="76"/>
      <c r="X37" s="76"/>
      <c r="Y37" s="76"/>
      <c r="Z37" s="76"/>
      <c r="AA37" s="76"/>
      <c r="AB37" s="64" t="str">
        <f t="shared" si="8"/>
        <v/>
      </c>
      <c r="AC37" s="76"/>
      <c r="AD37" s="76"/>
      <c r="AE37" s="76"/>
      <c r="AF37" s="76"/>
      <c r="AG37" s="76"/>
      <c r="AH37" s="76"/>
      <c r="AI37" s="64" t="str">
        <f t="shared" si="9"/>
        <v/>
      </c>
      <c r="AJ37" s="76"/>
      <c r="AK37" s="76"/>
      <c r="AL37" s="76"/>
      <c r="AM37" s="76"/>
      <c r="AN37" s="76"/>
      <c r="AO37" s="76"/>
      <c r="AP37" s="64" t="str">
        <f t="shared" si="10"/>
        <v/>
      </c>
      <c r="AQ37" s="76"/>
      <c r="AR37" s="76"/>
      <c r="AS37" s="76"/>
      <c r="AT37" s="76"/>
      <c r="AU37" s="76"/>
      <c r="AV37" s="76"/>
      <c r="AW37" s="64" t="str">
        <f t="shared" si="11"/>
        <v/>
      </c>
      <c r="AX37" s="76"/>
      <c r="AY37" s="19">
        <f>'1. Site de fabrication'!$E$7</f>
        <v>0</v>
      </c>
      <c r="AZ37" s="56">
        <f>'1. Site de fabrication'!$E$9</f>
        <v>0</v>
      </c>
    </row>
    <row r="38" spans="1:52" ht="15.75" customHeight="1">
      <c r="A38" s="45"/>
      <c r="B38" s="19" t="str">
        <f t="shared" si="0"/>
        <v/>
      </c>
      <c r="C38" s="19" t="str">
        <f t="shared" si="1"/>
        <v/>
      </c>
      <c r="D38" s="75"/>
      <c r="E38" s="75"/>
      <c r="F38" s="76"/>
      <c r="G38" s="76"/>
      <c r="H38" s="76"/>
      <c r="I38" s="76"/>
      <c r="J38" s="64" t="str">
        <f t="shared" si="2"/>
        <v/>
      </c>
      <c r="K38" s="64" t="str">
        <f t="shared" si="3"/>
        <v/>
      </c>
      <c r="L38" s="64" t="str">
        <f t="shared" si="4"/>
        <v/>
      </c>
      <c r="M38" s="64" t="str">
        <f t="shared" si="5"/>
        <v/>
      </c>
      <c r="N38" s="64" t="str">
        <f t="shared" si="6"/>
        <v/>
      </c>
      <c r="O38" s="76"/>
      <c r="P38" s="76"/>
      <c r="Q38" s="76"/>
      <c r="R38" s="76"/>
      <c r="S38" s="76"/>
      <c r="T38" s="76"/>
      <c r="U38" s="64" t="str">
        <f t="shared" si="7"/>
        <v/>
      </c>
      <c r="V38" s="76"/>
      <c r="W38" s="76"/>
      <c r="X38" s="76"/>
      <c r="Y38" s="76"/>
      <c r="Z38" s="76"/>
      <c r="AA38" s="76"/>
      <c r="AB38" s="64" t="str">
        <f t="shared" si="8"/>
        <v/>
      </c>
      <c r="AC38" s="76"/>
      <c r="AD38" s="76"/>
      <c r="AE38" s="76"/>
      <c r="AF38" s="76"/>
      <c r="AG38" s="76"/>
      <c r="AH38" s="76"/>
      <c r="AI38" s="64" t="str">
        <f t="shared" si="9"/>
        <v/>
      </c>
      <c r="AJ38" s="76"/>
      <c r="AK38" s="76"/>
      <c r="AL38" s="76"/>
      <c r="AM38" s="76"/>
      <c r="AN38" s="76"/>
      <c r="AO38" s="76"/>
      <c r="AP38" s="64" t="str">
        <f t="shared" si="10"/>
        <v/>
      </c>
      <c r="AQ38" s="76"/>
      <c r="AR38" s="76"/>
      <c r="AS38" s="76"/>
      <c r="AT38" s="76"/>
      <c r="AU38" s="76"/>
      <c r="AV38" s="76"/>
      <c r="AW38" s="64" t="str">
        <f t="shared" si="11"/>
        <v/>
      </c>
      <c r="AX38" s="76"/>
      <c r="AY38" s="19">
        <f>'1. Site de fabrication'!$E$7</f>
        <v>0</v>
      </c>
      <c r="AZ38" s="56">
        <f>'1. Site de fabrication'!$E$9</f>
        <v>0</v>
      </c>
    </row>
    <row r="39" spans="1:52" ht="15.75" customHeight="1">
      <c r="A39" s="45"/>
      <c r="B39" s="19" t="str">
        <f t="shared" si="0"/>
        <v/>
      </c>
      <c r="C39" s="19" t="str">
        <f t="shared" si="1"/>
        <v/>
      </c>
      <c r="D39" s="75"/>
      <c r="E39" s="75"/>
      <c r="F39" s="76"/>
      <c r="G39" s="76"/>
      <c r="H39" s="76"/>
      <c r="I39" s="76"/>
      <c r="J39" s="64" t="str">
        <f t="shared" si="2"/>
        <v/>
      </c>
      <c r="K39" s="64" t="str">
        <f t="shared" si="3"/>
        <v/>
      </c>
      <c r="L39" s="64" t="str">
        <f t="shared" si="4"/>
        <v/>
      </c>
      <c r="M39" s="64" t="str">
        <f t="shared" si="5"/>
        <v/>
      </c>
      <c r="N39" s="64" t="str">
        <f t="shared" si="6"/>
        <v/>
      </c>
      <c r="O39" s="76"/>
      <c r="P39" s="76"/>
      <c r="Q39" s="76"/>
      <c r="R39" s="76"/>
      <c r="S39" s="76"/>
      <c r="T39" s="76"/>
      <c r="U39" s="64" t="str">
        <f t="shared" si="7"/>
        <v/>
      </c>
      <c r="V39" s="76"/>
      <c r="W39" s="76"/>
      <c r="X39" s="76"/>
      <c r="Y39" s="76"/>
      <c r="Z39" s="76"/>
      <c r="AA39" s="76"/>
      <c r="AB39" s="64" t="str">
        <f t="shared" si="8"/>
        <v/>
      </c>
      <c r="AC39" s="76"/>
      <c r="AD39" s="76"/>
      <c r="AE39" s="76"/>
      <c r="AF39" s="76"/>
      <c r="AG39" s="76"/>
      <c r="AH39" s="76"/>
      <c r="AI39" s="64" t="str">
        <f t="shared" si="9"/>
        <v/>
      </c>
      <c r="AJ39" s="76"/>
      <c r="AK39" s="76"/>
      <c r="AL39" s="76"/>
      <c r="AM39" s="76"/>
      <c r="AN39" s="76"/>
      <c r="AO39" s="76"/>
      <c r="AP39" s="64" t="str">
        <f t="shared" si="10"/>
        <v/>
      </c>
      <c r="AQ39" s="76"/>
      <c r="AR39" s="76"/>
      <c r="AS39" s="76"/>
      <c r="AT39" s="76"/>
      <c r="AU39" s="76"/>
      <c r="AV39" s="76"/>
      <c r="AW39" s="64" t="str">
        <f t="shared" si="11"/>
        <v/>
      </c>
      <c r="AX39" s="76"/>
      <c r="AY39" s="19">
        <f>'1. Site de fabrication'!$E$7</f>
        <v>0</v>
      </c>
      <c r="AZ39" s="56">
        <f>'1. Site de fabrication'!$E$9</f>
        <v>0</v>
      </c>
    </row>
    <row r="40" spans="1:52" ht="15.75" customHeight="1">
      <c r="A40" s="45"/>
      <c r="B40" s="19" t="str">
        <f t="shared" si="0"/>
        <v/>
      </c>
      <c r="C40" s="19" t="str">
        <f t="shared" si="1"/>
        <v/>
      </c>
      <c r="D40" s="75"/>
      <c r="E40" s="75"/>
      <c r="F40" s="76"/>
      <c r="G40" s="76"/>
      <c r="H40" s="76"/>
      <c r="I40" s="76"/>
      <c r="J40" s="64" t="str">
        <f t="shared" si="2"/>
        <v/>
      </c>
      <c r="K40" s="64" t="str">
        <f t="shared" si="3"/>
        <v/>
      </c>
      <c r="L40" s="64" t="str">
        <f t="shared" si="4"/>
        <v/>
      </c>
      <c r="M40" s="64" t="str">
        <f t="shared" si="5"/>
        <v/>
      </c>
      <c r="N40" s="64" t="str">
        <f t="shared" si="6"/>
        <v/>
      </c>
      <c r="O40" s="76"/>
      <c r="P40" s="76"/>
      <c r="Q40" s="76"/>
      <c r="R40" s="76"/>
      <c r="S40" s="76"/>
      <c r="T40" s="76"/>
      <c r="U40" s="64" t="str">
        <f t="shared" si="7"/>
        <v/>
      </c>
      <c r="V40" s="76"/>
      <c r="W40" s="76"/>
      <c r="X40" s="76"/>
      <c r="Y40" s="76"/>
      <c r="Z40" s="76"/>
      <c r="AA40" s="76"/>
      <c r="AB40" s="64" t="str">
        <f t="shared" si="8"/>
        <v/>
      </c>
      <c r="AC40" s="76"/>
      <c r="AD40" s="76"/>
      <c r="AE40" s="76"/>
      <c r="AF40" s="76"/>
      <c r="AG40" s="76"/>
      <c r="AH40" s="76"/>
      <c r="AI40" s="64" t="str">
        <f t="shared" si="9"/>
        <v/>
      </c>
      <c r="AJ40" s="76"/>
      <c r="AK40" s="76"/>
      <c r="AL40" s="76"/>
      <c r="AM40" s="76"/>
      <c r="AN40" s="76"/>
      <c r="AO40" s="76"/>
      <c r="AP40" s="64" t="str">
        <f t="shared" si="10"/>
        <v/>
      </c>
      <c r="AQ40" s="76"/>
      <c r="AR40" s="76"/>
      <c r="AS40" s="76"/>
      <c r="AT40" s="76"/>
      <c r="AU40" s="76"/>
      <c r="AV40" s="76"/>
      <c r="AW40" s="64" t="str">
        <f t="shared" si="11"/>
        <v/>
      </c>
      <c r="AX40" s="76"/>
      <c r="AY40" s="19">
        <f>'1. Site de fabrication'!$E$7</f>
        <v>0</v>
      </c>
      <c r="AZ40" s="56">
        <f>'1. Site de fabrication'!$E$9</f>
        <v>0</v>
      </c>
    </row>
    <row r="41" spans="1:52" ht="15.75" customHeight="1">
      <c r="A41" s="45"/>
      <c r="B41" s="19" t="str">
        <f t="shared" si="0"/>
        <v/>
      </c>
      <c r="C41" s="19" t="str">
        <f t="shared" si="1"/>
        <v/>
      </c>
      <c r="D41" s="75"/>
      <c r="E41" s="75"/>
      <c r="F41" s="76"/>
      <c r="G41" s="76"/>
      <c r="H41" s="76"/>
      <c r="I41" s="76"/>
      <c r="J41" s="64" t="str">
        <f t="shared" si="2"/>
        <v/>
      </c>
      <c r="K41" s="64" t="str">
        <f t="shared" si="3"/>
        <v/>
      </c>
      <c r="L41" s="64" t="str">
        <f t="shared" si="4"/>
        <v/>
      </c>
      <c r="M41" s="64" t="str">
        <f t="shared" si="5"/>
        <v/>
      </c>
      <c r="N41" s="64" t="str">
        <f t="shared" si="6"/>
        <v/>
      </c>
      <c r="O41" s="76"/>
      <c r="P41" s="76"/>
      <c r="Q41" s="76"/>
      <c r="R41" s="76"/>
      <c r="S41" s="76"/>
      <c r="T41" s="76"/>
      <c r="U41" s="64" t="str">
        <f t="shared" si="7"/>
        <v/>
      </c>
      <c r="V41" s="76"/>
      <c r="W41" s="76"/>
      <c r="X41" s="76"/>
      <c r="Y41" s="76"/>
      <c r="Z41" s="76"/>
      <c r="AA41" s="76"/>
      <c r="AB41" s="64" t="str">
        <f t="shared" si="8"/>
        <v/>
      </c>
      <c r="AC41" s="76"/>
      <c r="AD41" s="76"/>
      <c r="AE41" s="76"/>
      <c r="AF41" s="76"/>
      <c r="AG41" s="76"/>
      <c r="AH41" s="76"/>
      <c r="AI41" s="64" t="str">
        <f t="shared" si="9"/>
        <v/>
      </c>
      <c r="AJ41" s="76"/>
      <c r="AK41" s="76"/>
      <c r="AL41" s="76"/>
      <c r="AM41" s="76"/>
      <c r="AN41" s="76"/>
      <c r="AO41" s="76"/>
      <c r="AP41" s="64" t="str">
        <f t="shared" si="10"/>
        <v/>
      </c>
      <c r="AQ41" s="76"/>
      <c r="AR41" s="76"/>
      <c r="AS41" s="76"/>
      <c r="AT41" s="76"/>
      <c r="AU41" s="76"/>
      <c r="AV41" s="76"/>
      <c r="AW41" s="64" t="str">
        <f t="shared" si="11"/>
        <v/>
      </c>
      <c r="AX41" s="76"/>
      <c r="AY41" s="19">
        <f>'1. Site de fabrication'!$E$7</f>
        <v>0</v>
      </c>
      <c r="AZ41" s="56">
        <f>'1. Site de fabrication'!$E$9</f>
        <v>0</v>
      </c>
    </row>
    <row r="42" spans="1:52" ht="15.75" customHeight="1">
      <c r="A42" s="45"/>
      <c r="B42" s="19" t="str">
        <f t="shared" si="0"/>
        <v/>
      </c>
      <c r="C42" s="19" t="str">
        <f t="shared" si="1"/>
        <v/>
      </c>
      <c r="D42" s="75"/>
      <c r="E42" s="75"/>
      <c r="F42" s="76"/>
      <c r="G42" s="76"/>
      <c r="H42" s="76"/>
      <c r="I42" s="76"/>
      <c r="J42" s="64" t="str">
        <f t="shared" si="2"/>
        <v/>
      </c>
      <c r="K42" s="64" t="str">
        <f t="shared" si="3"/>
        <v/>
      </c>
      <c r="L42" s="64" t="str">
        <f t="shared" si="4"/>
        <v/>
      </c>
      <c r="M42" s="64" t="str">
        <f t="shared" si="5"/>
        <v/>
      </c>
      <c r="N42" s="64" t="str">
        <f t="shared" si="6"/>
        <v/>
      </c>
      <c r="O42" s="76"/>
      <c r="P42" s="76"/>
      <c r="Q42" s="76"/>
      <c r="R42" s="76"/>
      <c r="S42" s="76"/>
      <c r="T42" s="76"/>
      <c r="U42" s="64" t="str">
        <f t="shared" si="7"/>
        <v/>
      </c>
      <c r="V42" s="76"/>
      <c r="W42" s="76"/>
      <c r="X42" s="76"/>
      <c r="Y42" s="76"/>
      <c r="Z42" s="76"/>
      <c r="AA42" s="76"/>
      <c r="AB42" s="64" t="str">
        <f t="shared" si="8"/>
        <v/>
      </c>
      <c r="AC42" s="76"/>
      <c r="AD42" s="76"/>
      <c r="AE42" s="76"/>
      <c r="AF42" s="76"/>
      <c r="AG42" s="76"/>
      <c r="AH42" s="76"/>
      <c r="AI42" s="64" t="str">
        <f t="shared" si="9"/>
        <v/>
      </c>
      <c r="AJ42" s="76"/>
      <c r="AK42" s="76"/>
      <c r="AL42" s="76"/>
      <c r="AM42" s="76"/>
      <c r="AN42" s="76"/>
      <c r="AO42" s="76"/>
      <c r="AP42" s="64" t="str">
        <f t="shared" si="10"/>
        <v/>
      </c>
      <c r="AQ42" s="76"/>
      <c r="AR42" s="76"/>
      <c r="AS42" s="76"/>
      <c r="AT42" s="76"/>
      <c r="AU42" s="76"/>
      <c r="AV42" s="76"/>
      <c r="AW42" s="64" t="str">
        <f t="shared" si="11"/>
        <v/>
      </c>
      <c r="AX42" s="76"/>
      <c r="AY42" s="19">
        <f>'1. Site de fabrication'!$E$7</f>
        <v>0</v>
      </c>
      <c r="AZ42" s="56">
        <f>'1. Site de fabrication'!$E$9</f>
        <v>0</v>
      </c>
    </row>
    <row r="43" spans="1:52" ht="15.75" customHeight="1">
      <c r="A43" s="45"/>
      <c r="B43" s="19" t="str">
        <f t="shared" si="0"/>
        <v/>
      </c>
      <c r="C43" s="19" t="str">
        <f t="shared" si="1"/>
        <v/>
      </c>
      <c r="D43" s="75"/>
      <c r="E43" s="75"/>
      <c r="F43" s="76"/>
      <c r="G43" s="76"/>
      <c r="H43" s="76"/>
      <c r="I43" s="76"/>
      <c r="J43" s="64" t="str">
        <f t="shared" si="2"/>
        <v/>
      </c>
      <c r="K43" s="64" t="str">
        <f t="shared" si="3"/>
        <v/>
      </c>
      <c r="L43" s="64" t="str">
        <f t="shared" si="4"/>
        <v/>
      </c>
      <c r="M43" s="64" t="str">
        <f t="shared" si="5"/>
        <v/>
      </c>
      <c r="N43" s="64" t="str">
        <f t="shared" si="6"/>
        <v/>
      </c>
      <c r="O43" s="76"/>
      <c r="P43" s="76"/>
      <c r="Q43" s="76"/>
      <c r="R43" s="76"/>
      <c r="S43" s="76"/>
      <c r="T43" s="76"/>
      <c r="U43" s="64" t="str">
        <f t="shared" si="7"/>
        <v/>
      </c>
      <c r="V43" s="76"/>
      <c r="W43" s="76"/>
      <c r="X43" s="76"/>
      <c r="Y43" s="76"/>
      <c r="Z43" s="76"/>
      <c r="AA43" s="76"/>
      <c r="AB43" s="64" t="str">
        <f t="shared" si="8"/>
        <v/>
      </c>
      <c r="AC43" s="76"/>
      <c r="AD43" s="76"/>
      <c r="AE43" s="76"/>
      <c r="AF43" s="76"/>
      <c r="AG43" s="76"/>
      <c r="AH43" s="76"/>
      <c r="AI43" s="64" t="str">
        <f t="shared" si="9"/>
        <v/>
      </c>
      <c r="AJ43" s="76"/>
      <c r="AK43" s="76"/>
      <c r="AL43" s="76"/>
      <c r="AM43" s="76"/>
      <c r="AN43" s="76"/>
      <c r="AO43" s="76"/>
      <c r="AP43" s="64" t="str">
        <f t="shared" si="10"/>
        <v/>
      </c>
      <c r="AQ43" s="76"/>
      <c r="AR43" s="76"/>
      <c r="AS43" s="76"/>
      <c r="AT43" s="76"/>
      <c r="AU43" s="76"/>
      <c r="AV43" s="76"/>
      <c r="AW43" s="64" t="str">
        <f t="shared" si="11"/>
        <v/>
      </c>
      <c r="AX43" s="76"/>
      <c r="AY43" s="19">
        <f>'1. Site de fabrication'!$E$7</f>
        <v>0</v>
      </c>
      <c r="AZ43" s="56">
        <f>'1. Site de fabrication'!$E$9</f>
        <v>0</v>
      </c>
    </row>
    <row r="44" spans="1:52" ht="15.75" customHeight="1">
      <c r="A44" s="45"/>
      <c r="B44" s="19" t="str">
        <f t="shared" si="0"/>
        <v/>
      </c>
      <c r="C44" s="19" t="str">
        <f t="shared" si="1"/>
        <v/>
      </c>
      <c r="D44" s="75"/>
      <c r="E44" s="75"/>
      <c r="F44" s="76"/>
      <c r="G44" s="76"/>
      <c r="H44" s="76"/>
      <c r="I44" s="76"/>
      <c r="J44" s="64" t="str">
        <f t="shared" si="2"/>
        <v/>
      </c>
      <c r="K44" s="64" t="str">
        <f t="shared" si="3"/>
        <v/>
      </c>
      <c r="L44" s="64" t="str">
        <f t="shared" si="4"/>
        <v/>
      </c>
      <c r="M44" s="64" t="str">
        <f t="shared" si="5"/>
        <v/>
      </c>
      <c r="N44" s="64" t="str">
        <f t="shared" si="6"/>
        <v/>
      </c>
      <c r="O44" s="76"/>
      <c r="P44" s="76"/>
      <c r="Q44" s="76"/>
      <c r="R44" s="76"/>
      <c r="S44" s="76"/>
      <c r="T44" s="76"/>
      <c r="U44" s="64" t="str">
        <f t="shared" si="7"/>
        <v/>
      </c>
      <c r="V44" s="76"/>
      <c r="W44" s="76"/>
      <c r="X44" s="76"/>
      <c r="Y44" s="76"/>
      <c r="Z44" s="76"/>
      <c r="AA44" s="76"/>
      <c r="AB44" s="64" t="str">
        <f t="shared" si="8"/>
        <v/>
      </c>
      <c r="AC44" s="76"/>
      <c r="AD44" s="76"/>
      <c r="AE44" s="76"/>
      <c r="AF44" s="76"/>
      <c r="AG44" s="76"/>
      <c r="AH44" s="76"/>
      <c r="AI44" s="64" t="str">
        <f t="shared" si="9"/>
        <v/>
      </c>
      <c r="AJ44" s="76"/>
      <c r="AK44" s="76"/>
      <c r="AL44" s="76"/>
      <c r="AM44" s="76"/>
      <c r="AN44" s="76"/>
      <c r="AO44" s="76"/>
      <c r="AP44" s="64" t="str">
        <f t="shared" si="10"/>
        <v/>
      </c>
      <c r="AQ44" s="76"/>
      <c r="AR44" s="76"/>
      <c r="AS44" s="76"/>
      <c r="AT44" s="76"/>
      <c r="AU44" s="76"/>
      <c r="AV44" s="76"/>
      <c r="AW44" s="64" t="str">
        <f t="shared" si="11"/>
        <v/>
      </c>
      <c r="AX44" s="76"/>
      <c r="AY44" s="19">
        <f>'1. Site de fabrication'!$E$7</f>
        <v>0</v>
      </c>
      <c r="AZ44" s="56">
        <f>'1. Site de fabrication'!$E$9</f>
        <v>0</v>
      </c>
    </row>
    <row r="45" spans="1:52" ht="15.75" customHeight="1">
      <c r="A45" s="45"/>
      <c r="B45" s="19" t="str">
        <f t="shared" si="0"/>
        <v/>
      </c>
      <c r="C45" s="19" t="str">
        <f t="shared" si="1"/>
        <v/>
      </c>
      <c r="D45" s="75"/>
      <c r="E45" s="75"/>
      <c r="F45" s="76"/>
      <c r="G45" s="76"/>
      <c r="H45" s="76"/>
      <c r="I45" s="76"/>
      <c r="J45" s="64" t="str">
        <f t="shared" si="2"/>
        <v/>
      </c>
      <c r="K45" s="64" t="str">
        <f t="shared" si="3"/>
        <v/>
      </c>
      <c r="L45" s="64" t="str">
        <f t="shared" si="4"/>
        <v/>
      </c>
      <c r="M45" s="64" t="str">
        <f t="shared" si="5"/>
        <v/>
      </c>
      <c r="N45" s="64" t="str">
        <f t="shared" si="6"/>
        <v/>
      </c>
      <c r="O45" s="76"/>
      <c r="P45" s="76"/>
      <c r="Q45" s="76"/>
      <c r="R45" s="76"/>
      <c r="S45" s="76"/>
      <c r="T45" s="76"/>
      <c r="U45" s="64" t="str">
        <f t="shared" si="7"/>
        <v/>
      </c>
      <c r="V45" s="76"/>
      <c r="W45" s="76"/>
      <c r="X45" s="76"/>
      <c r="Y45" s="76"/>
      <c r="Z45" s="76"/>
      <c r="AA45" s="76"/>
      <c r="AB45" s="64" t="str">
        <f t="shared" si="8"/>
        <v/>
      </c>
      <c r="AC45" s="76"/>
      <c r="AD45" s="76"/>
      <c r="AE45" s="76"/>
      <c r="AF45" s="76"/>
      <c r="AG45" s="76"/>
      <c r="AH45" s="76"/>
      <c r="AI45" s="64" t="str">
        <f t="shared" si="9"/>
        <v/>
      </c>
      <c r="AJ45" s="76"/>
      <c r="AK45" s="76"/>
      <c r="AL45" s="76"/>
      <c r="AM45" s="76"/>
      <c r="AN45" s="76"/>
      <c r="AO45" s="76"/>
      <c r="AP45" s="64" t="str">
        <f t="shared" si="10"/>
        <v/>
      </c>
      <c r="AQ45" s="76"/>
      <c r="AR45" s="76"/>
      <c r="AS45" s="76"/>
      <c r="AT45" s="76"/>
      <c r="AU45" s="76"/>
      <c r="AV45" s="76"/>
      <c r="AW45" s="64" t="str">
        <f t="shared" si="11"/>
        <v/>
      </c>
      <c r="AX45" s="76"/>
      <c r="AY45" s="19">
        <f>'1. Site de fabrication'!$E$7</f>
        <v>0</v>
      </c>
      <c r="AZ45" s="56">
        <f>'1. Site de fabrication'!$E$9</f>
        <v>0</v>
      </c>
    </row>
    <row r="46" spans="1:52" ht="15.75" customHeight="1">
      <c r="A46" s="45"/>
      <c r="AZ46" s="45"/>
    </row>
    <row r="47" spans="1:52" ht="15.75"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row>
    <row r="48" spans="1:5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TFFZ0sehY+Mawdt56ase/hQ9cVvqtOrXlIICngpzkdTLY//tUJrc1buJ9RL5ce7gy+CGzHr2ZsHxsZg2SMgHhg==" saltValue="XPO6kt4B1/VLHDkEu0FW/g==" spinCount="100000" sheet="1" selectLockedCells="1"/>
  <mergeCells count="11">
    <mergeCell ref="AC9:AI9"/>
    <mergeCell ref="AJ9:AP9"/>
    <mergeCell ref="AQ9:AW9"/>
    <mergeCell ref="AX9:AX10"/>
    <mergeCell ref="D7:L7"/>
    <mergeCell ref="D9:D10"/>
    <mergeCell ref="F9:F10"/>
    <mergeCell ref="G9:G10"/>
    <mergeCell ref="J9:N9"/>
    <mergeCell ref="O9:U9"/>
    <mergeCell ref="V9:AB9"/>
  </mergeCells>
  <dataValidations count="5">
    <dataValidation type="list" allowBlank="1" showErrorMessage="1" sqref="F12:F45" xr:uid="{00000000-0002-0000-0500-000000000000}">
      <formula1>Products</formula1>
    </dataValidation>
    <dataValidation type="list" allowBlank="1" showErrorMessage="1" sqref="I12:I45" xr:uid="{00000000-0002-0000-0500-000001000000}">
      <formula1>unit</formula1>
    </dataValidation>
    <dataValidation type="list" allowBlank="1" showErrorMessage="1" sqref="D12:D45" xr:uid="{00000000-0002-0000-0500-000002000000}">
      <formula1>Retailers</formula1>
    </dataValidation>
    <dataValidation type="decimal" operator="greaterThanOrEqual" allowBlank="1" showInputMessage="1" showErrorMessage="1" prompt="Enter weight - Three decimal places (X.XXX)" sqref="O12:T45 V12:AA45 AC12:AH45 AJ12:AO45 AQ12:AV45" xr:uid="{00000000-0002-0000-0500-000003000000}">
      <formula1>0</formula1>
    </dataValidation>
    <dataValidation type="list" allowBlank="1" showErrorMessage="1" sqref="E12:E45" xr:uid="{00000000-0002-0000-0500-000004000000}">
      <formula1>INDIRECT(C12)</formula1>
    </dataValidation>
  </dataValidations>
  <pageMargins left="0.75" right="0.75" top="1" bottom="1"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A1198"/>
  <sheetViews>
    <sheetView showGridLines="0" showRowColHeaders="0" zoomScale="70" zoomScaleNormal="70" workbookViewId="0">
      <pane xSplit="10" ySplit="11" topLeftCell="K12" activePane="bottomRight" state="frozen"/>
      <selection pane="topRight" activeCell="K1" sqref="K1"/>
      <selection pane="bottomLeft" activeCell="A12" sqref="A12"/>
      <selection pane="bottomRight" activeCell="M18" sqref="M18"/>
    </sheetView>
  </sheetViews>
  <sheetFormatPr defaultColWidth="0" defaultRowHeight="15" customHeight="1"/>
  <cols>
    <col min="1" max="1" width="2.3828125" customWidth="1"/>
    <col min="2" max="3" width="1.69140625" customWidth="1"/>
    <col min="4" max="4" width="16" customWidth="1"/>
    <col min="5" max="5" width="11.69140625" customWidth="1"/>
    <col min="6" max="6" width="21.15234375" customWidth="1"/>
    <col min="7" max="7" width="16.84375" customWidth="1"/>
    <col min="8" max="8" width="17.84375" customWidth="1"/>
    <col min="9" max="9" width="20.69140625" customWidth="1"/>
    <col min="10" max="10" width="18.15234375" customWidth="1"/>
    <col min="11" max="11" width="19.53515625" customWidth="1"/>
    <col min="12" max="12" width="31.3046875" customWidth="1"/>
    <col min="13" max="13" width="30.15234375" customWidth="1"/>
    <col min="14" max="14" width="16.84375" customWidth="1"/>
    <col min="15" max="15" width="15.15234375" customWidth="1"/>
    <col min="16" max="16" width="19.69140625" customWidth="1"/>
    <col min="17" max="17" width="15.3046875" customWidth="1"/>
    <col min="18" max="18" width="36.3046875" customWidth="1"/>
    <col min="19" max="19" width="61" customWidth="1"/>
    <col min="20" max="20" width="14" customWidth="1"/>
    <col min="21" max="21" width="2.3828125" customWidth="1"/>
    <col min="22" max="27" width="8.53515625" hidden="1" customWidth="1"/>
    <col min="28" max="16384" width="11.3046875" hidden="1"/>
  </cols>
  <sheetData>
    <row r="1" spans="1:22" ht="15.75" customHeight="1">
      <c r="A1" s="45"/>
      <c r="B1" s="45"/>
      <c r="C1" s="45"/>
      <c r="D1" s="45"/>
      <c r="E1" s="45"/>
      <c r="F1" s="45"/>
      <c r="G1" s="73"/>
      <c r="H1" s="45"/>
      <c r="I1" s="45"/>
      <c r="J1" s="45"/>
      <c r="K1" s="45"/>
      <c r="L1" s="45"/>
      <c r="M1" s="45"/>
      <c r="N1" s="45"/>
      <c r="O1" s="45"/>
      <c r="P1" s="45"/>
      <c r="Q1" s="45"/>
      <c r="R1" s="45"/>
      <c r="S1" s="45"/>
      <c r="T1" s="45"/>
      <c r="U1" s="45"/>
    </row>
    <row r="2" spans="1:22" ht="15.75" customHeight="1">
      <c r="A2" s="45"/>
      <c r="T2" s="19" t="s">
        <v>66</v>
      </c>
      <c r="U2" s="45"/>
    </row>
    <row r="3" spans="1:22" ht="48" customHeight="1">
      <c r="A3" s="45"/>
      <c r="D3" s="46" t="s">
        <v>145</v>
      </c>
      <c r="E3" s="46"/>
      <c r="T3" s="19" t="s">
        <v>68</v>
      </c>
      <c r="U3" s="45"/>
    </row>
    <row r="4" spans="1:22" ht="15.75" customHeight="1">
      <c r="A4" s="45"/>
      <c r="T4" s="19" t="s">
        <v>69</v>
      </c>
      <c r="U4" s="45"/>
    </row>
    <row r="5" spans="1:22" ht="15.75" customHeight="1">
      <c r="A5" s="45"/>
      <c r="D5" s="57" t="s">
        <v>146</v>
      </c>
      <c r="E5" s="57"/>
      <c r="T5" s="19" t="s">
        <v>71</v>
      </c>
      <c r="U5" s="45"/>
    </row>
    <row r="6" spans="1:22" ht="22.5" customHeight="1">
      <c r="A6" s="45"/>
      <c r="D6" s="57" t="s">
        <v>147</v>
      </c>
      <c r="E6" s="57"/>
      <c r="F6" s="5"/>
      <c r="G6" s="5"/>
      <c r="H6" s="5"/>
      <c r="I6" s="5"/>
      <c r="U6" s="45"/>
    </row>
    <row r="7" spans="1:22" ht="37.5" customHeight="1">
      <c r="A7" s="45"/>
      <c r="D7" s="57" t="s">
        <v>148</v>
      </c>
      <c r="E7" s="57"/>
      <c r="F7" s="5"/>
      <c r="G7" s="5"/>
      <c r="H7" s="5"/>
      <c r="I7" s="5"/>
      <c r="U7" s="45"/>
    </row>
    <row r="8" spans="1:22" ht="15.75" customHeight="1">
      <c r="A8" s="45"/>
      <c r="D8" s="19" t="s">
        <v>165</v>
      </c>
      <c r="E8" s="19" t="s">
        <v>72</v>
      </c>
      <c r="F8" s="19" t="s">
        <v>424</v>
      </c>
      <c r="G8" s="19" t="s">
        <v>428</v>
      </c>
      <c r="H8" s="19" t="s">
        <v>75</v>
      </c>
      <c r="I8" s="19" t="s">
        <v>429</v>
      </c>
      <c r="J8" s="19" t="s">
        <v>430</v>
      </c>
      <c r="K8" s="19" t="s">
        <v>431</v>
      </c>
      <c r="L8" s="19" t="s">
        <v>432</v>
      </c>
      <c r="M8" s="19" t="s">
        <v>168</v>
      </c>
      <c r="N8" s="19" t="s">
        <v>433</v>
      </c>
      <c r="O8" s="19" t="s">
        <v>434</v>
      </c>
      <c r="P8" s="19" t="s">
        <v>435</v>
      </c>
      <c r="Q8" s="19" t="s">
        <v>436</v>
      </c>
      <c r="R8" s="19" t="s">
        <v>437</v>
      </c>
      <c r="S8" s="19" t="s">
        <v>132</v>
      </c>
      <c r="T8" s="19" t="s">
        <v>76</v>
      </c>
      <c r="U8" s="45" t="s">
        <v>77</v>
      </c>
    </row>
    <row r="9" spans="1:22" ht="15.75" customHeight="1">
      <c r="A9" s="45"/>
      <c r="D9" s="110" t="s">
        <v>78</v>
      </c>
      <c r="E9" s="58"/>
      <c r="F9" s="113" t="s">
        <v>81</v>
      </c>
      <c r="G9" s="121" t="s">
        <v>421</v>
      </c>
      <c r="H9" s="113" t="s">
        <v>82</v>
      </c>
      <c r="I9" s="119" t="s">
        <v>149</v>
      </c>
      <c r="J9" s="65"/>
      <c r="K9" s="106" t="s">
        <v>133</v>
      </c>
      <c r="L9" s="65"/>
      <c r="M9" s="65"/>
      <c r="N9" s="65"/>
      <c r="O9" s="65"/>
      <c r="P9" s="119" t="s">
        <v>150</v>
      </c>
      <c r="Q9" s="65"/>
      <c r="R9" s="65"/>
      <c r="S9" s="120" t="s">
        <v>85</v>
      </c>
      <c r="U9" s="45"/>
    </row>
    <row r="10" spans="1:22" ht="15.75" customHeight="1">
      <c r="A10" s="45"/>
      <c r="D10" s="111"/>
      <c r="E10" s="49" t="s">
        <v>86</v>
      </c>
      <c r="F10" s="111"/>
      <c r="G10" s="122"/>
      <c r="H10" s="111"/>
      <c r="I10" s="111"/>
      <c r="J10" s="66" t="s">
        <v>149</v>
      </c>
      <c r="K10" s="107"/>
      <c r="L10" s="60" t="s">
        <v>135</v>
      </c>
      <c r="M10" s="66" t="s">
        <v>151</v>
      </c>
      <c r="N10" s="66" t="s">
        <v>152</v>
      </c>
      <c r="O10" s="66" t="s">
        <v>153</v>
      </c>
      <c r="P10" s="111"/>
      <c r="Q10" s="66" t="s">
        <v>154</v>
      </c>
      <c r="R10" s="66" t="s">
        <v>155</v>
      </c>
      <c r="S10" s="111"/>
      <c r="U10" s="45"/>
    </row>
    <row r="11" spans="1:22" ht="144" customHeight="1">
      <c r="A11" s="45"/>
      <c r="D11" s="51" t="s">
        <v>89</v>
      </c>
      <c r="E11" s="51" t="s">
        <v>90</v>
      </c>
      <c r="F11" s="53" t="s">
        <v>156</v>
      </c>
      <c r="G11" s="74"/>
      <c r="H11" s="53" t="s">
        <v>138</v>
      </c>
      <c r="I11" s="53" t="s">
        <v>157</v>
      </c>
      <c r="J11" s="53" t="s">
        <v>158</v>
      </c>
      <c r="K11" s="53" t="s">
        <v>139</v>
      </c>
      <c r="L11" s="53" t="s">
        <v>444</v>
      </c>
      <c r="M11" s="53" t="s">
        <v>159</v>
      </c>
      <c r="N11" s="53" t="s">
        <v>160</v>
      </c>
      <c r="O11" s="53" t="s">
        <v>161</v>
      </c>
      <c r="P11" s="63" t="s">
        <v>162</v>
      </c>
      <c r="Q11" s="53" t="s">
        <v>163</v>
      </c>
      <c r="R11" s="53" t="s">
        <v>164</v>
      </c>
      <c r="S11" s="53" t="s">
        <v>97</v>
      </c>
      <c r="U11" s="45"/>
    </row>
    <row r="12" spans="1:22" ht="15.75" customHeight="1">
      <c r="A12" s="45"/>
      <c r="B12" s="19" t="str">
        <f t="shared" ref="B12:B75" si="0">IF(D12="","",VLOOKUP(D12,Retailer,2,FALSE))</f>
        <v/>
      </c>
      <c r="C12" s="19" t="str">
        <f t="shared" ref="C12:C75" si="1">IF(B12="","",B12&amp;"_market")</f>
        <v/>
      </c>
      <c r="D12" s="81"/>
      <c r="E12" s="81"/>
      <c r="F12" s="79"/>
      <c r="G12" s="79"/>
      <c r="H12" s="76"/>
      <c r="I12" s="76"/>
      <c r="J12" s="76"/>
      <c r="K12" s="76"/>
      <c r="L12" s="76"/>
      <c r="M12" s="76"/>
      <c r="N12" s="76"/>
      <c r="O12" s="82" t="str">
        <f t="array" ref="O12">IF(N12="Oui","Enter %",IF(N12="","",INDEX(LookUps!J:J,MATCH('4. Module B Ingrédients'!H12,LookUps!I:I,0))))</f>
        <v/>
      </c>
      <c r="P12" s="83" t="str">
        <f t="shared" ref="P12:P75" si="2">IF(O12="","",IF(O12="Enter %","TBD",IF(J12="grammes",(I12/10^6)*O12,IF(J12="kg",(I12/10^3)*O12,I12*O12))))</f>
        <v/>
      </c>
      <c r="Q12" s="84"/>
      <c r="R12" s="85"/>
      <c r="S12" s="76"/>
      <c r="T12" s="19">
        <f>'1. Site de fabrication'!$E$7</f>
        <v>0</v>
      </c>
      <c r="U12" s="56">
        <f>'1. Site de fabrication'!$E$9</f>
        <v>0</v>
      </c>
      <c r="V12" t="str">
        <f t="shared" ref="V12:V75" si="3">IF(F12="","",VLOOKUP(F12,Category_map,2,FALSE))</f>
        <v/>
      </c>
    </row>
    <row r="13" spans="1:22" ht="15.75" customHeight="1">
      <c r="A13" s="45"/>
      <c r="B13" s="19" t="str">
        <f t="shared" si="0"/>
        <v/>
      </c>
      <c r="C13" s="19" t="str">
        <f t="shared" si="1"/>
        <v/>
      </c>
      <c r="D13" s="81"/>
      <c r="E13" s="81"/>
      <c r="F13" s="79"/>
      <c r="G13" s="79"/>
      <c r="H13" s="76"/>
      <c r="I13" s="76"/>
      <c r="J13" s="76"/>
      <c r="K13" s="76"/>
      <c r="L13" s="76"/>
      <c r="M13" s="76"/>
      <c r="N13" s="76"/>
      <c r="O13" s="82" t="str">
        <f t="array" ref="O13">IF(N13="Oui","Enter %",IF(N13="","",INDEX(LookUps!J:J,MATCH('4. Module B Ingrédients'!H13,LookUps!I:I,0))))</f>
        <v/>
      </c>
      <c r="P13" s="83" t="str">
        <f t="shared" si="2"/>
        <v/>
      </c>
      <c r="Q13" s="86"/>
      <c r="R13" s="87"/>
      <c r="S13" s="76"/>
      <c r="T13" s="19">
        <f>'1. Site de fabrication'!$E$7</f>
        <v>0</v>
      </c>
      <c r="U13" s="56">
        <f>'1. Site de fabrication'!$E$9</f>
        <v>0</v>
      </c>
      <c r="V13" t="str">
        <f t="shared" si="3"/>
        <v/>
      </c>
    </row>
    <row r="14" spans="1:22" ht="15.75" customHeight="1">
      <c r="A14" s="45"/>
      <c r="B14" s="19" t="str">
        <f t="shared" si="0"/>
        <v/>
      </c>
      <c r="C14" s="19" t="str">
        <f t="shared" si="1"/>
        <v/>
      </c>
      <c r="D14" s="81"/>
      <c r="E14" s="81"/>
      <c r="F14" s="79"/>
      <c r="G14" s="79"/>
      <c r="H14" s="76"/>
      <c r="I14" s="76"/>
      <c r="J14" s="76"/>
      <c r="K14" s="76"/>
      <c r="L14" s="76"/>
      <c r="M14" s="76"/>
      <c r="N14" s="76"/>
      <c r="O14" s="82" t="str">
        <f t="array" ref="O14">IF(N14="Oui","Enter %",IF(N14="","",INDEX(LookUps!J:J,MATCH('4. Module B Ingrédients'!H14,LookUps!I:I,0))))</f>
        <v/>
      </c>
      <c r="P14" s="83" t="str">
        <f t="shared" si="2"/>
        <v/>
      </c>
      <c r="Q14" s="86"/>
      <c r="R14" s="87"/>
      <c r="S14" s="76"/>
      <c r="T14" s="19">
        <f>'1. Site de fabrication'!$E$7</f>
        <v>0</v>
      </c>
      <c r="U14" s="56">
        <f>'1. Site de fabrication'!$E$9</f>
        <v>0</v>
      </c>
      <c r="V14" t="str">
        <f t="shared" si="3"/>
        <v/>
      </c>
    </row>
    <row r="15" spans="1:22" ht="15.75" customHeight="1">
      <c r="A15" s="45"/>
      <c r="B15" s="19" t="str">
        <f t="shared" si="0"/>
        <v/>
      </c>
      <c r="C15" s="19" t="str">
        <f t="shared" si="1"/>
        <v/>
      </c>
      <c r="D15" s="81"/>
      <c r="E15" s="81"/>
      <c r="F15" s="79"/>
      <c r="G15" s="79"/>
      <c r="H15" s="76"/>
      <c r="I15" s="76"/>
      <c r="J15" s="76"/>
      <c r="K15" s="76"/>
      <c r="L15" s="76"/>
      <c r="M15" s="76"/>
      <c r="N15" s="76"/>
      <c r="O15" s="82" t="str">
        <f t="array" ref="O15">IF(N15="Oui","Enter %",IF(N15="","",INDEX(LookUps!J:J,MATCH('4. Module B Ingrédients'!H15,LookUps!I:I,0))))</f>
        <v/>
      </c>
      <c r="P15" s="83" t="str">
        <f t="shared" si="2"/>
        <v/>
      </c>
      <c r="Q15" s="86"/>
      <c r="R15" s="87"/>
      <c r="S15" s="76"/>
      <c r="T15" s="19">
        <f>'1. Site de fabrication'!$E$7</f>
        <v>0</v>
      </c>
      <c r="U15" s="56">
        <f>'1. Site de fabrication'!$E$9</f>
        <v>0</v>
      </c>
      <c r="V15" t="str">
        <f t="shared" si="3"/>
        <v/>
      </c>
    </row>
    <row r="16" spans="1:22" ht="15.75" customHeight="1">
      <c r="A16" s="45"/>
      <c r="B16" s="19" t="str">
        <f t="shared" si="0"/>
        <v/>
      </c>
      <c r="C16" s="19" t="str">
        <f t="shared" si="1"/>
        <v/>
      </c>
      <c r="D16" s="81"/>
      <c r="E16" s="81"/>
      <c r="F16" s="79"/>
      <c r="G16" s="79"/>
      <c r="H16" s="76"/>
      <c r="I16" s="76"/>
      <c r="J16" s="76"/>
      <c r="K16" s="76"/>
      <c r="L16" s="76"/>
      <c r="M16" s="76"/>
      <c r="N16" s="76"/>
      <c r="O16" s="82" t="str">
        <f t="array" ref="O16">IF(N16="Oui","Enter %",IF(N16="","",INDEX(LookUps!J:J,MATCH('4. Module B Ingrédients'!H16,LookUps!I:I,0))))</f>
        <v/>
      </c>
      <c r="P16" s="83" t="str">
        <f t="shared" si="2"/>
        <v/>
      </c>
      <c r="Q16" s="86"/>
      <c r="R16" s="87"/>
      <c r="S16" s="76"/>
      <c r="T16" s="19">
        <f>'1. Site de fabrication'!$E$7</f>
        <v>0</v>
      </c>
      <c r="U16" s="56">
        <f>'1. Site de fabrication'!$E$9</f>
        <v>0</v>
      </c>
      <c r="V16" t="str">
        <f t="shared" si="3"/>
        <v/>
      </c>
    </row>
    <row r="17" spans="1:22" ht="15.75" customHeight="1">
      <c r="A17" s="45"/>
      <c r="B17" s="19" t="str">
        <f t="shared" si="0"/>
        <v/>
      </c>
      <c r="C17" s="19" t="str">
        <f t="shared" si="1"/>
        <v/>
      </c>
      <c r="D17" s="81"/>
      <c r="E17" s="81"/>
      <c r="F17" s="79"/>
      <c r="G17" s="79"/>
      <c r="H17" s="76"/>
      <c r="I17" s="76"/>
      <c r="J17" s="76"/>
      <c r="K17" s="76"/>
      <c r="L17" s="76"/>
      <c r="M17" s="76"/>
      <c r="N17" s="76"/>
      <c r="O17" s="82" t="str">
        <f t="array" ref="O17">IF(N17="Oui","Enter %",IF(N17="","",INDEX(LookUps!J:J,MATCH('4. Module B Ingrédients'!H17,LookUps!I:I,0))))</f>
        <v/>
      </c>
      <c r="P17" s="83" t="str">
        <f t="shared" si="2"/>
        <v/>
      </c>
      <c r="Q17" s="86"/>
      <c r="R17" s="87"/>
      <c r="S17" s="76"/>
      <c r="T17" s="19">
        <f>'1. Site de fabrication'!$E$7</f>
        <v>0</v>
      </c>
      <c r="U17" s="56">
        <f>'1. Site de fabrication'!$E$9</f>
        <v>0</v>
      </c>
      <c r="V17" t="str">
        <f t="shared" si="3"/>
        <v/>
      </c>
    </row>
    <row r="18" spans="1:22" ht="15.75" customHeight="1">
      <c r="A18" s="45"/>
      <c r="B18" s="19" t="str">
        <f t="shared" si="0"/>
        <v/>
      </c>
      <c r="C18" s="19" t="str">
        <f t="shared" si="1"/>
        <v/>
      </c>
      <c r="D18" s="81"/>
      <c r="E18" s="81"/>
      <c r="F18" s="79"/>
      <c r="G18" s="79"/>
      <c r="H18" s="76"/>
      <c r="I18" s="76"/>
      <c r="J18" s="76"/>
      <c r="K18" s="76"/>
      <c r="L18" s="76"/>
      <c r="M18" s="76"/>
      <c r="N18" s="76"/>
      <c r="O18" s="82" t="str">
        <f t="array" ref="O18">IF(N18="Oui","Enter %",IF(N18="","",INDEX(LookUps!J:J,MATCH('4. Module B Ingrédients'!H18,LookUps!I:I,0))))</f>
        <v/>
      </c>
      <c r="P18" s="83" t="str">
        <f t="shared" si="2"/>
        <v/>
      </c>
      <c r="Q18" s="86"/>
      <c r="R18" s="87"/>
      <c r="S18" s="76"/>
      <c r="T18" s="19">
        <f>'1. Site de fabrication'!$E$7</f>
        <v>0</v>
      </c>
      <c r="U18" s="56">
        <f>'1. Site de fabrication'!$E$9</f>
        <v>0</v>
      </c>
      <c r="V18" t="str">
        <f t="shared" si="3"/>
        <v/>
      </c>
    </row>
    <row r="19" spans="1:22" ht="15.75" customHeight="1">
      <c r="A19" s="45"/>
      <c r="B19" s="19" t="str">
        <f t="shared" si="0"/>
        <v/>
      </c>
      <c r="C19" s="19" t="str">
        <f t="shared" si="1"/>
        <v/>
      </c>
      <c r="D19" s="81"/>
      <c r="E19" s="81"/>
      <c r="F19" s="79"/>
      <c r="G19" s="79"/>
      <c r="H19" s="76"/>
      <c r="I19" s="76"/>
      <c r="J19" s="76"/>
      <c r="K19" s="76"/>
      <c r="L19" s="76"/>
      <c r="M19" s="76"/>
      <c r="N19" s="76"/>
      <c r="O19" s="82" t="str">
        <f t="array" ref="O19">IF(N19="Oui","Enter %",IF(N19="","",INDEX(LookUps!J:J,MATCH('4. Module B Ingrédients'!H19,LookUps!I:I,0))))</f>
        <v/>
      </c>
      <c r="P19" s="83" t="str">
        <f t="shared" si="2"/>
        <v/>
      </c>
      <c r="Q19" s="86"/>
      <c r="R19" s="87"/>
      <c r="S19" s="76"/>
      <c r="T19" s="19">
        <f>'1. Site de fabrication'!$E$7</f>
        <v>0</v>
      </c>
      <c r="U19" s="56">
        <f>'1. Site de fabrication'!$E$9</f>
        <v>0</v>
      </c>
      <c r="V19" t="str">
        <f t="shared" si="3"/>
        <v/>
      </c>
    </row>
    <row r="20" spans="1:22" ht="15.75" customHeight="1">
      <c r="A20" s="45"/>
      <c r="B20" s="19" t="str">
        <f t="shared" si="0"/>
        <v/>
      </c>
      <c r="C20" s="19" t="str">
        <f t="shared" si="1"/>
        <v/>
      </c>
      <c r="D20" s="81"/>
      <c r="E20" s="81"/>
      <c r="F20" s="79"/>
      <c r="G20" s="79"/>
      <c r="H20" s="76"/>
      <c r="I20" s="76"/>
      <c r="J20" s="76"/>
      <c r="K20" s="76"/>
      <c r="L20" s="76"/>
      <c r="M20" s="76"/>
      <c r="N20" s="76"/>
      <c r="O20" s="82" t="str">
        <f t="array" ref="O20">IF(N20="Oui","Enter %",IF(N20="","",INDEX(LookUps!J:J,MATCH('4. Module B Ingrédients'!H20,LookUps!I:I,0))))</f>
        <v/>
      </c>
      <c r="P20" s="83" t="str">
        <f t="shared" si="2"/>
        <v/>
      </c>
      <c r="Q20" s="86"/>
      <c r="R20" s="87"/>
      <c r="S20" s="76"/>
      <c r="T20" s="19">
        <f>'1. Site de fabrication'!$E$7</f>
        <v>0</v>
      </c>
      <c r="U20" s="56">
        <f>'1. Site de fabrication'!$E$9</f>
        <v>0</v>
      </c>
      <c r="V20" t="str">
        <f t="shared" si="3"/>
        <v/>
      </c>
    </row>
    <row r="21" spans="1:22" ht="15.75" customHeight="1">
      <c r="A21" s="45"/>
      <c r="B21" s="19" t="str">
        <f t="shared" si="0"/>
        <v/>
      </c>
      <c r="C21" s="19" t="str">
        <f t="shared" si="1"/>
        <v/>
      </c>
      <c r="D21" s="81"/>
      <c r="E21" s="81"/>
      <c r="F21" s="79"/>
      <c r="G21" s="79"/>
      <c r="H21" s="76"/>
      <c r="I21" s="76"/>
      <c r="J21" s="76"/>
      <c r="K21" s="76"/>
      <c r="L21" s="76"/>
      <c r="M21" s="76"/>
      <c r="N21" s="76"/>
      <c r="O21" s="82" t="str">
        <f t="array" ref="O21">IF(N21="Oui","Enter %",IF(N21="","",INDEX(LookUps!J:J,MATCH('4. Module B Ingrédients'!H21,LookUps!I:I,0))))</f>
        <v/>
      </c>
      <c r="P21" s="83" t="str">
        <f t="shared" si="2"/>
        <v/>
      </c>
      <c r="Q21" s="86"/>
      <c r="R21" s="87"/>
      <c r="S21" s="76"/>
      <c r="T21" s="19">
        <f>'1. Site de fabrication'!$E$7</f>
        <v>0</v>
      </c>
      <c r="U21" s="56">
        <f>'1. Site de fabrication'!$E$9</f>
        <v>0</v>
      </c>
      <c r="V21" t="str">
        <f t="shared" si="3"/>
        <v/>
      </c>
    </row>
    <row r="22" spans="1:22" ht="15.75" customHeight="1">
      <c r="A22" s="45"/>
      <c r="B22" s="19" t="str">
        <f t="shared" si="0"/>
        <v/>
      </c>
      <c r="C22" s="19" t="str">
        <f t="shared" si="1"/>
        <v/>
      </c>
      <c r="D22" s="81"/>
      <c r="E22" s="81"/>
      <c r="F22" s="79"/>
      <c r="G22" s="79"/>
      <c r="H22" s="76"/>
      <c r="I22" s="76"/>
      <c r="J22" s="76"/>
      <c r="K22" s="76"/>
      <c r="L22" s="76"/>
      <c r="M22" s="76"/>
      <c r="N22" s="76"/>
      <c r="O22" s="82" t="str">
        <f t="array" ref="O22">IF(N22="Oui","Enter %",IF(N22="","",INDEX(LookUps!J:J,MATCH('4. Module B Ingrédients'!H22,LookUps!I:I,0))))</f>
        <v/>
      </c>
      <c r="P22" s="83" t="str">
        <f t="shared" si="2"/>
        <v/>
      </c>
      <c r="Q22" s="86"/>
      <c r="R22" s="87"/>
      <c r="S22" s="76"/>
      <c r="T22" s="19">
        <f>'1. Site de fabrication'!$E$7</f>
        <v>0</v>
      </c>
      <c r="U22" s="56">
        <f>'1. Site de fabrication'!$E$9</f>
        <v>0</v>
      </c>
      <c r="V22" t="str">
        <f t="shared" si="3"/>
        <v/>
      </c>
    </row>
    <row r="23" spans="1:22" ht="15.75" customHeight="1">
      <c r="A23" s="45"/>
      <c r="B23" s="19" t="str">
        <f t="shared" si="0"/>
        <v/>
      </c>
      <c r="C23" s="19" t="str">
        <f t="shared" si="1"/>
        <v/>
      </c>
      <c r="D23" s="81"/>
      <c r="E23" s="81"/>
      <c r="F23" s="79"/>
      <c r="G23" s="79"/>
      <c r="H23" s="76"/>
      <c r="I23" s="76"/>
      <c r="J23" s="76"/>
      <c r="K23" s="76"/>
      <c r="L23" s="76"/>
      <c r="M23" s="76"/>
      <c r="N23" s="76"/>
      <c r="O23" s="82" t="str">
        <f t="array" ref="O23">IF(N23="Oui","Enter %",IF(N23="","",INDEX(LookUps!J:J,MATCH('4. Module B Ingrédients'!H23,LookUps!I:I,0))))</f>
        <v/>
      </c>
      <c r="P23" s="83" t="str">
        <f t="shared" si="2"/>
        <v/>
      </c>
      <c r="Q23" s="86"/>
      <c r="R23" s="87"/>
      <c r="S23" s="76"/>
      <c r="T23" s="19">
        <f>'1. Site de fabrication'!$E$7</f>
        <v>0</v>
      </c>
      <c r="U23" s="56">
        <f>'1. Site de fabrication'!$E$9</f>
        <v>0</v>
      </c>
      <c r="V23" t="str">
        <f t="shared" si="3"/>
        <v/>
      </c>
    </row>
    <row r="24" spans="1:22" ht="15.75" customHeight="1">
      <c r="A24" s="45"/>
      <c r="B24" s="19" t="str">
        <f t="shared" si="0"/>
        <v/>
      </c>
      <c r="C24" s="19" t="str">
        <f t="shared" si="1"/>
        <v/>
      </c>
      <c r="D24" s="81"/>
      <c r="E24" s="81"/>
      <c r="F24" s="79"/>
      <c r="G24" s="79"/>
      <c r="H24" s="76"/>
      <c r="I24" s="76"/>
      <c r="J24" s="76"/>
      <c r="K24" s="76"/>
      <c r="L24" s="76"/>
      <c r="M24" s="76"/>
      <c r="N24" s="76"/>
      <c r="O24" s="82" t="str">
        <f t="array" ref="O24">IF(N24="Oui","Enter %",IF(N24="","",INDEX(LookUps!J:J,MATCH('4. Module B Ingrédients'!H24,LookUps!I:I,0))))</f>
        <v/>
      </c>
      <c r="P24" s="83" t="str">
        <f t="shared" si="2"/>
        <v/>
      </c>
      <c r="Q24" s="86"/>
      <c r="R24" s="87"/>
      <c r="S24" s="76"/>
      <c r="T24" s="19">
        <f>'1. Site de fabrication'!$E$7</f>
        <v>0</v>
      </c>
      <c r="U24" s="56">
        <f>'1. Site de fabrication'!$E$9</f>
        <v>0</v>
      </c>
      <c r="V24" t="str">
        <f t="shared" si="3"/>
        <v/>
      </c>
    </row>
    <row r="25" spans="1:22" ht="15.75" customHeight="1">
      <c r="A25" s="45"/>
      <c r="B25" s="19" t="str">
        <f t="shared" si="0"/>
        <v/>
      </c>
      <c r="C25" s="19" t="str">
        <f t="shared" si="1"/>
        <v/>
      </c>
      <c r="D25" s="81"/>
      <c r="E25" s="81"/>
      <c r="F25" s="79"/>
      <c r="G25" s="79"/>
      <c r="H25" s="76"/>
      <c r="I25" s="76"/>
      <c r="J25" s="76"/>
      <c r="K25" s="76"/>
      <c r="L25" s="76"/>
      <c r="M25" s="76"/>
      <c r="N25" s="76"/>
      <c r="O25" s="82" t="str">
        <f t="array" ref="O25">IF(N25="Oui","Enter %",IF(N25="","",INDEX(LookUps!J:J,MATCH('4. Module B Ingrédients'!H25,LookUps!I:I,0))))</f>
        <v/>
      </c>
      <c r="P25" s="83" t="str">
        <f t="shared" si="2"/>
        <v/>
      </c>
      <c r="Q25" s="86"/>
      <c r="R25" s="87"/>
      <c r="S25" s="76"/>
      <c r="T25" s="19">
        <f>'1. Site de fabrication'!$E$7</f>
        <v>0</v>
      </c>
      <c r="U25" s="56">
        <f>'1. Site de fabrication'!$E$9</f>
        <v>0</v>
      </c>
      <c r="V25" t="str">
        <f t="shared" si="3"/>
        <v/>
      </c>
    </row>
    <row r="26" spans="1:22" ht="15.75" customHeight="1">
      <c r="A26" s="45"/>
      <c r="B26" s="19" t="str">
        <f t="shared" si="0"/>
        <v/>
      </c>
      <c r="C26" s="19" t="str">
        <f t="shared" si="1"/>
        <v/>
      </c>
      <c r="D26" s="81"/>
      <c r="E26" s="81"/>
      <c r="F26" s="79"/>
      <c r="G26" s="79"/>
      <c r="H26" s="76"/>
      <c r="I26" s="76"/>
      <c r="J26" s="76"/>
      <c r="K26" s="76"/>
      <c r="L26" s="76"/>
      <c r="M26" s="76"/>
      <c r="N26" s="76"/>
      <c r="O26" s="82" t="str">
        <f t="array" ref="O26">IF(N26="Oui","Enter %",IF(N26="","",INDEX(LookUps!J:J,MATCH('4. Module B Ingrédients'!H26,LookUps!I:I,0))))</f>
        <v/>
      </c>
      <c r="P26" s="83" t="str">
        <f t="shared" si="2"/>
        <v/>
      </c>
      <c r="Q26" s="86"/>
      <c r="R26" s="87"/>
      <c r="S26" s="76"/>
      <c r="T26" s="19">
        <f>'1. Site de fabrication'!$E$7</f>
        <v>0</v>
      </c>
      <c r="U26" s="56">
        <f>'1. Site de fabrication'!$E$9</f>
        <v>0</v>
      </c>
      <c r="V26" t="str">
        <f t="shared" si="3"/>
        <v/>
      </c>
    </row>
    <row r="27" spans="1:22" ht="15.75" customHeight="1">
      <c r="A27" s="45"/>
      <c r="B27" s="19" t="str">
        <f t="shared" si="0"/>
        <v/>
      </c>
      <c r="C27" s="19" t="str">
        <f t="shared" si="1"/>
        <v/>
      </c>
      <c r="D27" s="81"/>
      <c r="E27" s="81"/>
      <c r="F27" s="79"/>
      <c r="G27" s="79"/>
      <c r="H27" s="76"/>
      <c r="I27" s="76"/>
      <c r="J27" s="76"/>
      <c r="K27" s="76"/>
      <c r="L27" s="76"/>
      <c r="M27" s="76"/>
      <c r="N27" s="76"/>
      <c r="O27" s="82" t="str">
        <f t="array" ref="O27">IF(N27="Oui","Enter %",IF(N27="","",INDEX(LookUps!J:J,MATCH('4. Module B Ingrédients'!H27,LookUps!I:I,0))))</f>
        <v/>
      </c>
      <c r="P27" s="83" t="str">
        <f t="shared" si="2"/>
        <v/>
      </c>
      <c r="Q27" s="86"/>
      <c r="R27" s="87"/>
      <c r="S27" s="76"/>
      <c r="T27" s="19">
        <f>'1. Site de fabrication'!$E$7</f>
        <v>0</v>
      </c>
      <c r="U27" s="56">
        <f>'1. Site de fabrication'!$E$9</f>
        <v>0</v>
      </c>
      <c r="V27" t="str">
        <f t="shared" si="3"/>
        <v/>
      </c>
    </row>
    <row r="28" spans="1:22" ht="15.75" customHeight="1">
      <c r="A28" s="45"/>
      <c r="B28" s="19" t="str">
        <f t="shared" si="0"/>
        <v/>
      </c>
      <c r="C28" s="19" t="str">
        <f t="shared" si="1"/>
        <v/>
      </c>
      <c r="D28" s="81"/>
      <c r="E28" s="81"/>
      <c r="F28" s="79"/>
      <c r="G28" s="79"/>
      <c r="H28" s="76"/>
      <c r="I28" s="76"/>
      <c r="J28" s="76"/>
      <c r="K28" s="76"/>
      <c r="L28" s="76"/>
      <c r="M28" s="76"/>
      <c r="N28" s="76"/>
      <c r="O28" s="82" t="str">
        <f t="array" ref="O28">IF(N28="Oui","Enter %",IF(N28="","",INDEX(LookUps!J:J,MATCH('4. Module B Ingrédients'!H28,LookUps!I:I,0))))</f>
        <v/>
      </c>
      <c r="P28" s="83" t="str">
        <f t="shared" si="2"/>
        <v/>
      </c>
      <c r="Q28" s="86"/>
      <c r="R28" s="87"/>
      <c r="S28" s="76"/>
      <c r="T28" s="19">
        <f>'1. Site de fabrication'!$E$7</f>
        <v>0</v>
      </c>
      <c r="U28" s="56">
        <f>'1. Site de fabrication'!$E$9</f>
        <v>0</v>
      </c>
      <c r="V28" t="str">
        <f t="shared" si="3"/>
        <v/>
      </c>
    </row>
    <row r="29" spans="1:22" ht="15.75" customHeight="1">
      <c r="A29" s="45"/>
      <c r="B29" s="19" t="str">
        <f t="shared" si="0"/>
        <v/>
      </c>
      <c r="C29" s="19" t="str">
        <f t="shared" si="1"/>
        <v/>
      </c>
      <c r="D29" s="81"/>
      <c r="E29" s="81"/>
      <c r="F29" s="79"/>
      <c r="G29" s="79"/>
      <c r="H29" s="76"/>
      <c r="I29" s="76"/>
      <c r="J29" s="76"/>
      <c r="K29" s="76"/>
      <c r="L29" s="76"/>
      <c r="M29" s="76"/>
      <c r="N29" s="76"/>
      <c r="O29" s="82" t="str">
        <f t="array" ref="O29">IF(N29="Oui","Enter %",IF(N29="","",INDEX(LookUps!J:J,MATCH('4. Module B Ingrédients'!H29,LookUps!I:I,0))))</f>
        <v/>
      </c>
      <c r="P29" s="83" t="str">
        <f t="shared" si="2"/>
        <v/>
      </c>
      <c r="Q29" s="86"/>
      <c r="R29" s="87"/>
      <c r="S29" s="76"/>
      <c r="T29" s="19">
        <f>'1. Site de fabrication'!$E$7</f>
        <v>0</v>
      </c>
      <c r="U29" s="56">
        <f>'1. Site de fabrication'!$E$9</f>
        <v>0</v>
      </c>
      <c r="V29" t="str">
        <f t="shared" si="3"/>
        <v/>
      </c>
    </row>
    <row r="30" spans="1:22" ht="15.75" customHeight="1">
      <c r="A30" s="45"/>
      <c r="B30" s="19" t="str">
        <f t="shared" si="0"/>
        <v/>
      </c>
      <c r="C30" s="19" t="str">
        <f t="shared" si="1"/>
        <v/>
      </c>
      <c r="D30" s="81"/>
      <c r="E30" s="81"/>
      <c r="F30" s="79"/>
      <c r="G30" s="79"/>
      <c r="H30" s="76"/>
      <c r="I30" s="76"/>
      <c r="J30" s="76"/>
      <c r="K30" s="76"/>
      <c r="L30" s="76"/>
      <c r="M30" s="76"/>
      <c r="N30" s="76"/>
      <c r="O30" s="82" t="str">
        <f t="array" ref="O30">IF(N30="Oui","Enter %",IF(N30="","",INDEX(LookUps!J:J,MATCH('4. Module B Ingrédients'!H30,LookUps!I:I,0))))</f>
        <v/>
      </c>
      <c r="P30" s="83" t="str">
        <f t="shared" si="2"/>
        <v/>
      </c>
      <c r="Q30" s="86"/>
      <c r="R30" s="87"/>
      <c r="S30" s="76"/>
      <c r="T30" s="19">
        <f>'1. Site de fabrication'!$E$7</f>
        <v>0</v>
      </c>
      <c r="U30" s="56">
        <f>'1. Site de fabrication'!$E$9</f>
        <v>0</v>
      </c>
      <c r="V30" t="str">
        <f t="shared" si="3"/>
        <v/>
      </c>
    </row>
    <row r="31" spans="1:22" ht="15.75" customHeight="1">
      <c r="A31" s="45"/>
      <c r="B31" s="19" t="str">
        <f t="shared" si="0"/>
        <v/>
      </c>
      <c r="C31" s="19" t="str">
        <f t="shared" si="1"/>
        <v/>
      </c>
      <c r="D31" s="81"/>
      <c r="E31" s="81"/>
      <c r="F31" s="79"/>
      <c r="G31" s="79"/>
      <c r="H31" s="76"/>
      <c r="I31" s="76"/>
      <c r="J31" s="76"/>
      <c r="K31" s="76"/>
      <c r="L31" s="76"/>
      <c r="M31" s="76"/>
      <c r="N31" s="76"/>
      <c r="O31" s="82" t="str">
        <f t="array" ref="O31">IF(N31="Oui","Enter %",IF(N31="","",INDEX(LookUps!J:J,MATCH('4. Module B Ingrédients'!H31,LookUps!I:I,0))))</f>
        <v/>
      </c>
      <c r="P31" s="83" t="str">
        <f t="shared" si="2"/>
        <v/>
      </c>
      <c r="Q31" s="86"/>
      <c r="R31" s="87"/>
      <c r="S31" s="76"/>
      <c r="T31" s="19">
        <f>'1. Site de fabrication'!$E$7</f>
        <v>0</v>
      </c>
      <c r="U31" s="56">
        <f>'1. Site de fabrication'!$E$9</f>
        <v>0</v>
      </c>
      <c r="V31" t="str">
        <f t="shared" si="3"/>
        <v/>
      </c>
    </row>
    <row r="32" spans="1:22" ht="15.75" customHeight="1">
      <c r="A32" s="45"/>
      <c r="B32" s="19" t="str">
        <f t="shared" si="0"/>
        <v/>
      </c>
      <c r="C32" s="19" t="str">
        <f t="shared" si="1"/>
        <v/>
      </c>
      <c r="D32" s="81"/>
      <c r="E32" s="81"/>
      <c r="F32" s="79"/>
      <c r="G32" s="79"/>
      <c r="H32" s="76"/>
      <c r="I32" s="76"/>
      <c r="J32" s="76"/>
      <c r="K32" s="76"/>
      <c r="L32" s="76"/>
      <c r="M32" s="76"/>
      <c r="N32" s="76"/>
      <c r="O32" s="82" t="str">
        <f t="array" ref="O32">IF(N32="Oui","Enter %",IF(N32="","",INDEX(LookUps!J:J,MATCH('4. Module B Ingrédients'!H32,LookUps!I:I,0))))</f>
        <v/>
      </c>
      <c r="P32" s="83" t="str">
        <f t="shared" si="2"/>
        <v/>
      </c>
      <c r="Q32" s="86"/>
      <c r="R32" s="87"/>
      <c r="S32" s="76"/>
      <c r="T32" s="19">
        <f>'1. Site de fabrication'!$E$7</f>
        <v>0</v>
      </c>
      <c r="U32" s="56">
        <f>'1. Site de fabrication'!$E$9</f>
        <v>0</v>
      </c>
      <c r="V32" t="str">
        <f t="shared" si="3"/>
        <v/>
      </c>
    </row>
    <row r="33" spans="1:22" ht="15.75" customHeight="1">
      <c r="A33" s="45"/>
      <c r="B33" s="19" t="str">
        <f t="shared" si="0"/>
        <v/>
      </c>
      <c r="C33" s="19" t="str">
        <f t="shared" si="1"/>
        <v/>
      </c>
      <c r="D33" s="81"/>
      <c r="E33" s="81"/>
      <c r="F33" s="79"/>
      <c r="G33" s="79"/>
      <c r="H33" s="76"/>
      <c r="I33" s="76"/>
      <c r="J33" s="76"/>
      <c r="K33" s="76"/>
      <c r="L33" s="76"/>
      <c r="M33" s="76"/>
      <c r="N33" s="76"/>
      <c r="O33" s="82" t="str">
        <f t="array" ref="O33">IF(N33="Oui","Enter %",IF(N33="","",INDEX(LookUps!J:J,MATCH('4. Module B Ingrédients'!H33,LookUps!I:I,0))))</f>
        <v/>
      </c>
      <c r="P33" s="83" t="str">
        <f t="shared" si="2"/>
        <v/>
      </c>
      <c r="Q33" s="86"/>
      <c r="R33" s="87"/>
      <c r="S33" s="76"/>
      <c r="T33" s="19">
        <f>'1. Site de fabrication'!$E$7</f>
        <v>0</v>
      </c>
      <c r="U33" s="56">
        <f>'1. Site de fabrication'!$E$9</f>
        <v>0</v>
      </c>
      <c r="V33" t="str">
        <f t="shared" si="3"/>
        <v/>
      </c>
    </row>
    <row r="34" spans="1:22" ht="15.75" customHeight="1">
      <c r="A34" s="45"/>
      <c r="B34" s="19" t="str">
        <f t="shared" si="0"/>
        <v/>
      </c>
      <c r="C34" s="19" t="str">
        <f t="shared" si="1"/>
        <v/>
      </c>
      <c r="D34" s="81"/>
      <c r="E34" s="81"/>
      <c r="F34" s="79"/>
      <c r="G34" s="79"/>
      <c r="H34" s="76"/>
      <c r="I34" s="76"/>
      <c r="J34" s="76"/>
      <c r="K34" s="76"/>
      <c r="L34" s="76"/>
      <c r="M34" s="76"/>
      <c r="N34" s="76"/>
      <c r="O34" s="82" t="str">
        <f t="array" ref="O34">IF(N34="Oui","Enter %",IF(N34="","",INDEX(LookUps!J:J,MATCH('4. Module B Ingrédients'!H34,LookUps!I:I,0))))</f>
        <v/>
      </c>
      <c r="P34" s="83" t="str">
        <f t="shared" si="2"/>
        <v/>
      </c>
      <c r="Q34" s="86"/>
      <c r="R34" s="87"/>
      <c r="S34" s="76"/>
      <c r="T34" s="19">
        <f>'1. Site de fabrication'!$E$7</f>
        <v>0</v>
      </c>
      <c r="U34" s="56">
        <f>'1. Site de fabrication'!$E$9</f>
        <v>0</v>
      </c>
      <c r="V34" t="str">
        <f t="shared" si="3"/>
        <v/>
      </c>
    </row>
    <row r="35" spans="1:22" ht="15.75" customHeight="1">
      <c r="A35" s="45"/>
      <c r="B35" s="19" t="str">
        <f t="shared" si="0"/>
        <v/>
      </c>
      <c r="C35" s="19" t="str">
        <f t="shared" si="1"/>
        <v/>
      </c>
      <c r="D35" s="81"/>
      <c r="E35" s="81"/>
      <c r="F35" s="79"/>
      <c r="G35" s="79"/>
      <c r="H35" s="76"/>
      <c r="I35" s="76"/>
      <c r="J35" s="76"/>
      <c r="K35" s="76"/>
      <c r="L35" s="76"/>
      <c r="M35" s="76"/>
      <c r="N35" s="76"/>
      <c r="O35" s="82" t="str">
        <f t="array" ref="O35">IF(N35="Oui","Enter %",IF(N35="","",INDEX(LookUps!J:J,MATCH('4. Module B Ingrédients'!H35,LookUps!I:I,0))))</f>
        <v/>
      </c>
      <c r="P35" s="83" t="str">
        <f t="shared" si="2"/>
        <v/>
      </c>
      <c r="Q35" s="86"/>
      <c r="R35" s="87"/>
      <c r="S35" s="76"/>
      <c r="T35" s="19">
        <f>'1. Site de fabrication'!$E$7</f>
        <v>0</v>
      </c>
      <c r="U35" s="56">
        <f>'1. Site de fabrication'!$E$9</f>
        <v>0</v>
      </c>
      <c r="V35" t="str">
        <f t="shared" si="3"/>
        <v/>
      </c>
    </row>
    <row r="36" spans="1:22" ht="15.75" customHeight="1">
      <c r="A36" s="45"/>
      <c r="B36" s="19" t="str">
        <f t="shared" si="0"/>
        <v/>
      </c>
      <c r="C36" s="19" t="str">
        <f t="shared" si="1"/>
        <v/>
      </c>
      <c r="D36" s="81"/>
      <c r="E36" s="81"/>
      <c r="F36" s="79"/>
      <c r="G36" s="79"/>
      <c r="H36" s="76"/>
      <c r="I36" s="76"/>
      <c r="J36" s="76"/>
      <c r="K36" s="76"/>
      <c r="L36" s="76"/>
      <c r="M36" s="76"/>
      <c r="N36" s="76"/>
      <c r="O36" s="82" t="str">
        <f t="array" ref="O36">IF(N36="Oui","Enter %",IF(N36="","",INDEX(LookUps!J:J,MATCH('4. Module B Ingrédients'!H36,LookUps!I:I,0))))</f>
        <v/>
      </c>
      <c r="P36" s="83" t="str">
        <f t="shared" si="2"/>
        <v/>
      </c>
      <c r="Q36" s="86"/>
      <c r="R36" s="87"/>
      <c r="S36" s="76"/>
      <c r="T36" s="19">
        <f>'1. Site de fabrication'!$E$7</f>
        <v>0</v>
      </c>
      <c r="U36" s="56">
        <f>'1. Site de fabrication'!$E$9</f>
        <v>0</v>
      </c>
      <c r="V36" t="str">
        <f t="shared" si="3"/>
        <v/>
      </c>
    </row>
    <row r="37" spans="1:22" ht="15.75" customHeight="1">
      <c r="A37" s="45"/>
      <c r="B37" s="19" t="str">
        <f t="shared" si="0"/>
        <v/>
      </c>
      <c r="C37" s="19" t="str">
        <f t="shared" si="1"/>
        <v/>
      </c>
      <c r="D37" s="81"/>
      <c r="E37" s="81"/>
      <c r="F37" s="79"/>
      <c r="G37" s="79"/>
      <c r="H37" s="76"/>
      <c r="I37" s="76"/>
      <c r="J37" s="76"/>
      <c r="K37" s="76"/>
      <c r="L37" s="76"/>
      <c r="M37" s="76"/>
      <c r="N37" s="76"/>
      <c r="O37" s="82" t="str">
        <f t="array" ref="O37">IF(N37="Oui","Enter %",IF(N37="","",INDEX(LookUps!J:J,MATCH('4. Module B Ingrédients'!H37,LookUps!I:I,0))))</f>
        <v/>
      </c>
      <c r="P37" s="83" t="str">
        <f t="shared" si="2"/>
        <v/>
      </c>
      <c r="Q37" s="86"/>
      <c r="R37" s="87"/>
      <c r="S37" s="76"/>
      <c r="T37" s="19">
        <f>'1. Site de fabrication'!$E$7</f>
        <v>0</v>
      </c>
      <c r="U37" s="56">
        <f>'1. Site de fabrication'!$E$9</f>
        <v>0</v>
      </c>
      <c r="V37" t="str">
        <f t="shared" si="3"/>
        <v/>
      </c>
    </row>
    <row r="38" spans="1:22" ht="15.75" customHeight="1">
      <c r="A38" s="45"/>
      <c r="B38" s="19" t="str">
        <f t="shared" si="0"/>
        <v/>
      </c>
      <c r="C38" s="19" t="str">
        <f t="shared" si="1"/>
        <v/>
      </c>
      <c r="D38" s="81"/>
      <c r="E38" s="81"/>
      <c r="F38" s="79"/>
      <c r="G38" s="79"/>
      <c r="H38" s="76"/>
      <c r="I38" s="76"/>
      <c r="J38" s="76"/>
      <c r="K38" s="76"/>
      <c r="L38" s="76"/>
      <c r="M38" s="76"/>
      <c r="N38" s="76"/>
      <c r="O38" s="82" t="str">
        <f t="array" ref="O38">IF(N38="Oui","Enter %",IF(N38="","",INDEX(LookUps!J:J,MATCH('4. Module B Ingrédients'!H38,LookUps!I:I,0))))</f>
        <v/>
      </c>
      <c r="P38" s="83" t="str">
        <f t="shared" si="2"/>
        <v/>
      </c>
      <c r="Q38" s="86"/>
      <c r="R38" s="87"/>
      <c r="S38" s="76"/>
      <c r="T38" s="19">
        <f>'1. Site de fabrication'!$E$7</f>
        <v>0</v>
      </c>
      <c r="U38" s="56">
        <f>'1. Site de fabrication'!$E$9</f>
        <v>0</v>
      </c>
      <c r="V38" t="str">
        <f t="shared" si="3"/>
        <v/>
      </c>
    </row>
    <row r="39" spans="1:22" ht="15.75" customHeight="1">
      <c r="A39" s="45"/>
      <c r="B39" s="19" t="str">
        <f t="shared" si="0"/>
        <v/>
      </c>
      <c r="C39" s="19" t="str">
        <f t="shared" si="1"/>
        <v/>
      </c>
      <c r="D39" s="81"/>
      <c r="E39" s="81"/>
      <c r="F39" s="79"/>
      <c r="G39" s="79"/>
      <c r="H39" s="76"/>
      <c r="I39" s="76"/>
      <c r="J39" s="76"/>
      <c r="K39" s="76"/>
      <c r="L39" s="76"/>
      <c r="M39" s="76"/>
      <c r="N39" s="76"/>
      <c r="O39" s="82" t="str">
        <f t="array" ref="O39">IF(N39="Oui","Enter %",IF(N39="","",INDEX(LookUps!J:J,MATCH('4. Module B Ingrédients'!H39,LookUps!I:I,0))))</f>
        <v/>
      </c>
      <c r="P39" s="83" t="str">
        <f t="shared" si="2"/>
        <v/>
      </c>
      <c r="Q39" s="86"/>
      <c r="R39" s="87"/>
      <c r="S39" s="76"/>
      <c r="T39" s="19">
        <f>'1. Site de fabrication'!$E$7</f>
        <v>0</v>
      </c>
      <c r="U39" s="56">
        <f>'1. Site de fabrication'!$E$9</f>
        <v>0</v>
      </c>
      <c r="V39" t="str">
        <f t="shared" si="3"/>
        <v/>
      </c>
    </row>
    <row r="40" spans="1:22" ht="15.75" customHeight="1">
      <c r="A40" s="45"/>
      <c r="B40" s="19" t="str">
        <f t="shared" si="0"/>
        <v/>
      </c>
      <c r="C40" s="19" t="str">
        <f t="shared" si="1"/>
        <v/>
      </c>
      <c r="D40" s="81"/>
      <c r="E40" s="81"/>
      <c r="F40" s="79"/>
      <c r="G40" s="79"/>
      <c r="H40" s="76"/>
      <c r="I40" s="76"/>
      <c r="J40" s="76"/>
      <c r="K40" s="76"/>
      <c r="L40" s="76"/>
      <c r="M40" s="76"/>
      <c r="N40" s="76"/>
      <c r="O40" s="82" t="str">
        <f t="array" ref="O40">IF(N40="Oui","Enter %",IF(N40="","",INDEX(LookUps!J:J,MATCH('4. Module B Ingrédients'!H40,LookUps!I:I,0))))</f>
        <v/>
      </c>
      <c r="P40" s="83" t="str">
        <f t="shared" si="2"/>
        <v/>
      </c>
      <c r="Q40" s="86"/>
      <c r="R40" s="87"/>
      <c r="S40" s="76"/>
      <c r="T40" s="19">
        <f>'1. Site de fabrication'!$E$7</f>
        <v>0</v>
      </c>
      <c r="U40" s="56">
        <f>'1. Site de fabrication'!$E$9</f>
        <v>0</v>
      </c>
      <c r="V40" t="str">
        <f t="shared" si="3"/>
        <v/>
      </c>
    </row>
    <row r="41" spans="1:22" ht="15.75" customHeight="1">
      <c r="A41" s="45"/>
      <c r="B41" s="19" t="str">
        <f t="shared" si="0"/>
        <v/>
      </c>
      <c r="C41" s="19" t="str">
        <f t="shared" si="1"/>
        <v/>
      </c>
      <c r="D41" s="81"/>
      <c r="E41" s="81"/>
      <c r="F41" s="79"/>
      <c r="G41" s="79"/>
      <c r="H41" s="76"/>
      <c r="I41" s="76"/>
      <c r="J41" s="76"/>
      <c r="K41" s="76"/>
      <c r="L41" s="76"/>
      <c r="M41" s="76"/>
      <c r="N41" s="76"/>
      <c r="O41" s="82" t="str">
        <f t="array" ref="O41">IF(N41="Oui","Enter %",IF(N41="","",INDEX(LookUps!J:J,MATCH('4. Module B Ingrédients'!H41,LookUps!I:I,0))))</f>
        <v/>
      </c>
      <c r="P41" s="83" t="str">
        <f t="shared" si="2"/>
        <v/>
      </c>
      <c r="Q41" s="86"/>
      <c r="R41" s="87"/>
      <c r="S41" s="76"/>
      <c r="T41" s="19">
        <f>'1. Site de fabrication'!$E$7</f>
        <v>0</v>
      </c>
      <c r="U41" s="56">
        <f>'1. Site de fabrication'!$E$9</f>
        <v>0</v>
      </c>
      <c r="V41" t="str">
        <f t="shared" si="3"/>
        <v/>
      </c>
    </row>
    <row r="42" spans="1:22" ht="15.75" customHeight="1">
      <c r="A42" s="45"/>
      <c r="B42" s="19" t="str">
        <f t="shared" si="0"/>
        <v/>
      </c>
      <c r="C42" s="19" t="str">
        <f t="shared" si="1"/>
        <v/>
      </c>
      <c r="D42" s="81"/>
      <c r="E42" s="81"/>
      <c r="F42" s="79"/>
      <c r="G42" s="79"/>
      <c r="H42" s="76"/>
      <c r="I42" s="76"/>
      <c r="J42" s="76"/>
      <c r="K42" s="76"/>
      <c r="L42" s="76"/>
      <c r="M42" s="76"/>
      <c r="N42" s="76"/>
      <c r="O42" s="82" t="str">
        <f t="array" ref="O42">IF(N42="Oui","Enter %",IF(N42="","",INDEX(LookUps!J:J,MATCH('4. Module B Ingrédients'!H42,LookUps!I:I,0))))</f>
        <v/>
      </c>
      <c r="P42" s="83" t="str">
        <f t="shared" si="2"/>
        <v/>
      </c>
      <c r="Q42" s="86"/>
      <c r="R42" s="87"/>
      <c r="S42" s="76"/>
      <c r="T42" s="19">
        <f>'1. Site de fabrication'!$E$7</f>
        <v>0</v>
      </c>
      <c r="U42" s="56">
        <f>'1. Site de fabrication'!$E$9</f>
        <v>0</v>
      </c>
      <c r="V42" t="str">
        <f t="shared" si="3"/>
        <v/>
      </c>
    </row>
    <row r="43" spans="1:22" ht="15.75" customHeight="1">
      <c r="A43" s="45"/>
      <c r="B43" s="19" t="str">
        <f t="shared" si="0"/>
        <v/>
      </c>
      <c r="C43" s="19" t="str">
        <f t="shared" si="1"/>
        <v/>
      </c>
      <c r="D43" s="81"/>
      <c r="E43" s="81"/>
      <c r="F43" s="79"/>
      <c r="G43" s="79"/>
      <c r="H43" s="76"/>
      <c r="I43" s="76"/>
      <c r="J43" s="76"/>
      <c r="K43" s="76"/>
      <c r="L43" s="76"/>
      <c r="M43" s="76"/>
      <c r="N43" s="76"/>
      <c r="O43" s="82" t="str">
        <f t="array" ref="O43">IF(N43="Oui","Enter %",IF(N43="","",INDEX(LookUps!J:J,MATCH('4. Module B Ingrédients'!H43,LookUps!I:I,0))))</f>
        <v/>
      </c>
      <c r="P43" s="83" t="str">
        <f t="shared" si="2"/>
        <v/>
      </c>
      <c r="Q43" s="86"/>
      <c r="R43" s="87"/>
      <c r="S43" s="76"/>
      <c r="T43" s="19">
        <f>'1. Site de fabrication'!$E$7</f>
        <v>0</v>
      </c>
      <c r="U43" s="56">
        <f>'1. Site de fabrication'!$E$9</f>
        <v>0</v>
      </c>
      <c r="V43" t="str">
        <f t="shared" si="3"/>
        <v/>
      </c>
    </row>
    <row r="44" spans="1:22" ht="15.75" customHeight="1">
      <c r="A44" s="45"/>
      <c r="B44" s="19" t="str">
        <f t="shared" si="0"/>
        <v/>
      </c>
      <c r="C44" s="19" t="str">
        <f t="shared" si="1"/>
        <v/>
      </c>
      <c r="D44" s="81"/>
      <c r="E44" s="81"/>
      <c r="F44" s="79"/>
      <c r="G44" s="79"/>
      <c r="H44" s="76"/>
      <c r="I44" s="76"/>
      <c r="J44" s="76"/>
      <c r="K44" s="76"/>
      <c r="L44" s="76"/>
      <c r="M44" s="76"/>
      <c r="N44" s="76"/>
      <c r="O44" s="82" t="str">
        <f t="array" ref="O44">IF(N44="Oui","Enter %",IF(N44="","",INDEX(LookUps!J:J,MATCH('4. Module B Ingrédients'!H44,LookUps!I:I,0))))</f>
        <v/>
      </c>
      <c r="P44" s="83" t="str">
        <f t="shared" si="2"/>
        <v/>
      </c>
      <c r="Q44" s="86"/>
      <c r="R44" s="87"/>
      <c r="S44" s="76"/>
      <c r="T44" s="19">
        <f>'1. Site de fabrication'!$E$7</f>
        <v>0</v>
      </c>
      <c r="U44" s="56">
        <f>'1. Site de fabrication'!$E$9</f>
        <v>0</v>
      </c>
      <c r="V44" t="str">
        <f t="shared" si="3"/>
        <v/>
      </c>
    </row>
    <row r="45" spans="1:22" ht="15.75" customHeight="1">
      <c r="A45" s="45"/>
      <c r="B45" s="19" t="str">
        <f t="shared" si="0"/>
        <v/>
      </c>
      <c r="C45" s="19" t="str">
        <f t="shared" si="1"/>
        <v/>
      </c>
      <c r="D45" s="81"/>
      <c r="E45" s="81"/>
      <c r="F45" s="79"/>
      <c r="G45" s="79"/>
      <c r="H45" s="76"/>
      <c r="I45" s="76"/>
      <c r="J45" s="76"/>
      <c r="K45" s="76"/>
      <c r="L45" s="76"/>
      <c r="M45" s="76"/>
      <c r="N45" s="76"/>
      <c r="O45" s="82" t="str">
        <f t="array" ref="O45">IF(N45="Oui","Enter %",IF(N45="","",INDEX(LookUps!J:J,MATCH('4. Module B Ingrédients'!H45,LookUps!I:I,0))))</f>
        <v/>
      </c>
      <c r="P45" s="83" t="str">
        <f t="shared" si="2"/>
        <v/>
      </c>
      <c r="Q45" s="86"/>
      <c r="R45" s="87"/>
      <c r="S45" s="76"/>
      <c r="T45" s="19">
        <f>'1. Site de fabrication'!$E$7</f>
        <v>0</v>
      </c>
      <c r="U45" s="56">
        <f>'1. Site de fabrication'!$E$9</f>
        <v>0</v>
      </c>
      <c r="V45" t="str">
        <f t="shared" si="3"/>
        <v/>
      </c>
    </row>
    <row r="46" spans="1:22" ht="15.75" customHeight="1">
      <c r="A46" s="45"/>
      <c r="B46" s="19" t="str">
        <f t="shared" si="0"/>
        <v/>
      </c>
      <c r="C46" s="19" t="str">
        <f t="shared" si="1"/>
        <v/>
      </c>
      <c r="D46" s="81"/>
      <c r="E46" s="81"/>
      <c r="F46" s="79"/>
      <c r="G46" s="79"/>
      <c r="H46" s="76"/>
      <c r="I46" s="76"/>
      <c r="J46" s="76"/>
      <c r="K46" s="76"/>
      <c r="L46" s="76"/>
      <c r="M46" s="76"/>
      <c r="N46" s="76"/>
      <c r="O46" s="82" t="str">
        <f t="array" ref="O46">IF(N46="Oui","Enter %",IF(N46="","",INDEX(LookUps!J:J,MATCH('4. Module B Ingrédients'!H46,LookUps!I:I,0))))</f>
        <v/>
      </c>
      <c r="P46" s="83" t="str">
        <f t="shared" si="2"/>
        <v/>
      </c>
      <c r="Q46" s="86"/>
      <c r="R46" s="87"/>
      <c r="S46" s="76"/>
      <c r="T46" s="19">
        <f>'1. Site de fabrication'!$E$7</f>
        <v>0</v>
      </c>
      <c r="U46" s="56">
        <f>'1. Site de fabrication'!$E$9</f>
        <v>0</v>
      </c>
      <c r="V46" t="str">
        <f t="shared" si="3"/>
        <v/>
      </c>
    </row>
    <row r="47" spans="1:22" ht="15.75" customHeight="1">
      <c r="A47" s="45"/>
      <c r="B47" s="19" t="str">
        <f t="shared" si="0"/>
        <v/>
      </c>
      <c r="C47" s="19" t="str">
        <f t="shared" si="1"/>
        <v/>
      </c>
      <c r="D47" s="81"/>
      <c r="E47" s="81"/>
      <c r="F47" s="79"/>
      <c r="G47" s="79"/>
      <c r="H47" s="76"/>
      <c r="I47" s="76"/>
      <c r="J47" s="76"/>
      <c r="K47" s="76"/>
      <c r="L47" s="76"/>
      <c r="M47" s="76"/>
      <c r="N47" s="76"/>
      <c r="O47" s="82" t="str">
        <f t="array" ref="O47">IF(N47="Oui","Enter %",IF(N47="","",INDEX(LookUps!J:J,MATCH('4. Module B Ingrédients'!H47,LookUps!I:I,0))))</f>
        <v/>
      </c>
      <c r="P47" s="83" t="str">
        <f t="shared" si="2"/>
        <v/>
      </c>
      <c r="Q47" s="86"/>
      <c r="R47" s="87"/>
      <c r="S47" s="76"/>
      <c r="T47" s="19">
        <f>'1. Site de fabrication'!$E$7</f>
        <v>0</v>
      </c>
      <c r="U47" s="56">
        <f>'1. Site de fabrication'!$E$9</f>
        <v>0</v>
      </c>
      <c r="V47" t="str">
        <f t="shared" si="3"/>
        <v/>
      </c>
    </row>
    <row r="48" spans="1:22" ht="15.75" customHeight="1">
      <c r="A48" s="45"/>
      <c r="B48" s="19" t="str">
        <f t="shared" si="0"/>
        <v/>
      </c>
      <c r="C48" s="19" t="str">
        <f t="shared" si="1"/>
        <v/>
      </c>
      <c r="D48" s="81"/>
      <c r="E48" s="81"/>
      <c r="F48" s="79"/>
      <c r="G48" s="79"/>
      <c r="H48" s="76"/>
      <c r="I48" s="76"/>
      <c r="J48" s="76"/>
      <c r="K48" s="76"/>
      <c r="L48" s="76"/>
      <c r="M48" s="76"/>
      <c r="N48" s="76"/>
      <c r="O48" s="82" t="str">
        <f t="array" ref="O48">IF(N48="Oui","Enter %",IF(N48="","",INDEX(LookUps!J:J,MATCH('4. Module B Ingrédients'!H48,LookUps!I:I,0))))</f>
        <v/>
      </c>
      <c r="P48" s="83" t="str">
        <f t="shared" si="2"/>
        <v/>
      </c>
      <c r="Q48" s="86"/>
      <c r="R48" s="87"/>
      <c r="S48" s="76"/>
      <c r="T48" s="19">
        <f>'1. Site de fabrication'!$E$7</f>
        <v>0</v>
      </c>
      <c r="U48" s="56">
        <f>'1. Site de fabrication'!$E$9</f>
        <v>0</v>
      </c>
      <c r="V48" t="str">
        <f t="shared" si="3"/>
        <v/>
      </c>
    </row>
    <row r="49" spans="1:22" ht="15.75" customHeight="1">
      <c r="A49" s="45"/>
      <c r="B49" s="19" t="str">
        <f t="shared" si="0"/>
        <v/>
      </c>
      <c r="C49" s="19" t="str">
        <f t="shared" si="1"/>
        <v/>
      </c>
      <c r="D49" s="81"/>
      <c r="E49" s="81"/>
      <c r="F49" s="79"/>
      <c r="G49" s="79"/>
      <c r="H49" s="76"/>
      <c r="I49" s="76"/>
      <c r="J49" s="76"/>
      <c r="K49" s="76"/>
      <c r="L49" s="76"/>
      <c r="M49" s="76"/>
      <c r="N49" s="76"/>
      <c r="O49" s="82" t="str">
        <f t="array" ref="O49">IF(N49="Oui","Enter %",IF(N49="","",INDEX(LookUps!J:J,MATCH('4. Module B Ingrédients'!H49,LookUps!I:I,0))))</f>
        <v/>
      </c>
      <c r="P49" s="83" t="str">
        <f t="shared" si="2"/>
        <v/>
      </c>
      <c r="Q49" s="84"/>
      <c r="R49" s="85"/>
      <c r="S49" s="76"/>
      <c r="T49" s="19">
        <f>'1. Site de fabrication'!$E$7</f>
        <v>0</v>
      </c>
      <c r="U49" s="56">
        <f>'1. Site de fabrication'!$E$9</f>
        <v>0</v>
      </c>
      <c r="V49" t="str">
        <f t="shared" si="3"/>
        <v/>
      </c>
    </row>
    <row r="50" spans="1:22" ht="15.75" customHeight="1">
      <c r="A50" s="45"/>
      <c r="B50" s="19" t="str">
        <f t="shared" si="0"/>
        <v/>
      </c>
      <c r="C50" s="19" t="str">
        <f t="shared" si="1"/>
        <v/>
      </c>
      <c r="D50" s="81"/>
      <c r="E50" s="81"/>
      <c r="F50" s="79"/>
      <c r="G50" s="79"/>
      <c r="H50" s="76"/>
      <c r="I50" s="76"/>
      <c r="J50" s="76"/>
      <c r="K50" s="76"/>
      <c r="L50" s="76"/>
      <c r="M50" s="76"/>
      <c r="N50" s="76"/>
      <c r="O50" s="82" t="str">
        <f t="array" ref="O50">IF(N50="Oui","Enter %",IF(N50="","",INDEX(LookUps!J:J,MATCH('4. Module B Ingrédients'!H50,LookUps!I:I,0))))</f>
        <v/>
      </c>
      <c r="P50" s="83" t="str">
        <f t="shared" si="2"/>
        <v/>
      </c>
      <c r="Q50" s="86"/>
      <c r="R50" s="87"/>
      <c r="S50" s="76"/>
      <c r="T50" s="19">
        <f>'1. Site de fabrication'!$E$7</f>
        <v>0</v>
      </c>
      <c r="U50" s="56">
        <f>'1. Site de fabrication'!$E$9</f>
        <v>0</v>
      </c>
      <c r="V50" t="str">
        <f t="shared" si="3"/>
        <v/>
      </c>
    </row>
    <row r="51" spans="1:22" ht="15.75" customHeight="1">
      <c r="A51" s="45"/>
      <c r="B51" s="19" t="str">
        <f t="shared" si="0"/>
        <v/>
      </c>
      <c r="C51" s="19" t="str">
        <f t="shared" si="1"/>
        <v/>
      </c>
      <c r="D51" s="81"/>
      <c r="E51" s="81"/>
      <c r="F51" s="79"/>
      <c r="G51" s="79"/>
      <c r="H51" s="76"/>
      <c r="I51" s="76"/>
      <c r="J51" s="76"/>
      <c r="K51" s="76"/>
      <c r="L51" s="76"/>
      <c r="M51" s="76"/>
      <c r="N51" s="76"/>
      <c r="O51" s="82" t="str">
        <f t="array" ref="O51">IF(N51="Oui","Enter %",IF(N51="","",INDEX(LookUps!J:J,MATCH('4. Module B Ingrédients'!H51,LookUps!I:I,0))))</f>
        <v/>
      </c>
      <c r="P51" s="83" t="str">
        <f t="shared" si="2"/>
        <v/>
      </c>
      <c r="Q51" s="86"/>
      <c r="R51" s="87"/>
      <c r="S51" s="76"/>
      <c r="T51" s="19">
        <f>'1. Site de fabrication'!$E$7</f>
        <v>0</v>
      </c>
      <c r="U51" s="56">
        <f>'1. Site de fabrication'!$E$9</f>
        <v>0</v>
      </c>
      <c r="V51" t="str">
        <f t="shared" si="3"/>
        <v/>
      </c>
    </row>
    <row r="52" spans="1:22" ht="15.75" customHeight="1">
      <c r="A52" s="45"/>
      <c r="B52" s="19" t="str">
        <f t="shared" si="0"/>
        <v/>
      </c>
      <c r="C52" s="19" t="str">
        <f t="shared" si="1"/>
        <v/>
      </c>
      <c r="D52" s="81"/>
      <c r="E52" s="81"/>
      <c r="F52" s="79"/>
      <c r="G52" s="79"/>
      <c r="H52" s="76"/>
      <c r="I52" s="76"/>
      <c r="J52" s="76"/>
      <c r="K52" s="76"/>
      <c r="L52" s="76"/>
      <c r="M52" s="76"/>
      <c r="N52" s="76"/>
      <c r="O52" s="82" t="str">
        <f t="array" ref="O52">IF(N52="Oui","Enter %",IF(N52="","",INDEX(LookUps!J:J,MATCH('4. Module B Ingrédients'!H52,LookUps!I:I,0))))</f>
        <v/>
      </c>
      <c r="P52" s="83" t="str">
        <f t="shared" si="2"/>
        <v/>
      </c>
      <c r="Q52" s="86"/>
      <c r="R52" s="87"/>
      <c r="S52" s="76"/>
      <c r="T52" s="19">
        <f>'1. Site de fabrication'!$E$7</f>
        <v>0</v>
      </c>
      <c r="U52" s="56">
        <f>'1. Site de fabrication'!$E$9</f>
        <v>0</v>
      </c>
      <c r="V52" t="str">
        <f t="shared" si="3"/>
        <v/>
      </c>
    </row>
    <row r="53" spans="1:22" ht="15.75" customHeight="1">
      <c r="A53" s="45"/>
      <c r="B53" s="19" t="str">
        <f t="shared" si="0"/>
        <v/>
      </c>
      <c r="C53" s="19" t="str">
        <f t="shared" si="1"/>
        <v/>
      </c>
      <c r="D53" s="81"/>
      <c r="E53" s="81"/>
      <c r="F53" s="79"/>
      <c r="G53" s="79"/>
      <c r="H53" s="76"/>
      <c r="I53" s="76"/>
      <c r="J53" s="76"/>
      <c r="K53" s="76"/>
      <c r="L53" s="76"/>
      <c r="M53" s="76"/>
      <c r="N53" s="76"/>
      <c r="O53" s="82" t="str">
        <f t="array" ref="O53">IF(N53="Oui","Enter %",IF(N53="","",INDEX(LookUps!J:J,MATCH('4. Module B Ingrédients'!H53,LookUps!I:I,0))))</f>
        <v/>
      </c>
      <c r="P53" s="83" t="str">
        <f t="shared" si="2"/>
        <v/>
      </c>
      <c r="Q53" s="86"/>
      <c r="R53" s="87"/>
      <c r="S53" s="76"/>
      <c r="T53" s="19">
        <f>'1. Site de fabrication'!$E$7</f>
        <v>0</v>
      </c>
      <c r="U53" s="56">
        <f>'1. Site de fabrication'!$E$9</f>
        <v>0</v>
      </c>
      <c r="V53" t="str">
        <f t="shared" si="3"/>
        <v/>
      </c>
    </row>
    <row r="54" spans="1:22" ht="15.75" customHeight="1">
      <c r="A54" s="45"/>
      <c r="B54" s="19" t="str">
        <f t="shared" si="0"/>
        <v/>
      </c>
      <c r="C54" s="19" t="str">
        <f t="shared" si="1"/>
        <v/>
      </c>
      <c r="D54" s="81"/>
      <c r="E54" s="81"/>
      <c r="F54" s="79"/>
      <c r="G54" s="79"/>
      <c r="H54" s="76"/>
      <c r="I54" s="76"/>
      <c r="J54" s="76"/>
      <c r="K54" s="76"/>
      <c r="L54" s="76"/>
      <c r="M54" s="76"/>
      <c r="N54" s="76"/>
      <c r="O54" s="82" t="str">
        <f t="array" ref="O54">IF(N54="Oui","Enter %",IF(N54="","",INDEX(LookUps!J:J,MATCH('4. Module B Ingrédients'!H54,LookUps!I:I,0))))</f>
        <v/>
      </c>
      <c r="P54" s="83" t="str">
        <f t="shared" si="2"/>
        <v/>
      </c>
      <c r="Q54" s="86"/>
      <c r="R54" s="87"/>
      <c r="S54" s="76"/>
      <c r="T54" s="19">
        <f>'1. Site de fabrication'!$E$7</f>
        <v>0</v>
      </c>
      <c r="U54" s="56">
        <f>'1. Site de fabrication'!$E$9</f>
        <v>0</v>
      </c>
      <c r="V54" t="str">
        <f t="shared" si="3"/>
        <v/>
      </c>
    </row>
    <row r="55" spans="1:22" ht="15.75" customHeight="1">
      <c r="A55" s="45"/>
      <c r="B55" s="19" t="str">
        <f t="shared" si="0"/>
        <v/>
      </c>
      <c r="C55" s="19" t="str">
        <f t="shared" si="1"/>
        <v/>
      </c>
      <c r="D55" s="81"/>
      <c r="E55" s="81"/>
      <c r="F55" s="79"/>
      <c r="G55" s="79"/>
      <c r="H55" s="76"/>
      <c r="I55" s="76"/>
      <c r="J55" s="76"/>
      <c r="K55" s="76"/>
      <c r="L55" s="76"/>
      <c r="M55" s="76"/>
      <c r="N55" s="76"/>
      <c r="O55" s="82" t="str">
        <f t="array" ref="O55">IF(N55="Oui","Enter %",IF(N55="","",INDEX(LookUps!J:J,MATCH('4. Module B Ingrédients'!H55,LookUps!I:I,0))))</f>
        <v/>
      </c>
      <c r="P55" s="83" t="str">
        <f t="shared" si="2"/>
        <v/>
      </c>
      <c r="Q55" s="86"/>
      <c r="R55" s="87"/>
      <c r="S55" s="76"/>
      <c r="T55" s="19">
        <f>'1. Site de fabrication'!$E$7</f>
        <v>0</v>
      </c>
      <c r="U55" s="56">
        <f>'1. Site de fabrication'!$E$9</f>
        <v>0</v>
      </c>
      <c r="V55" t="str">
        <f t="shared" si="3"/>
        <v/>
      </c>
    </row>
    <row r="56" spans="1:22" ht="15.75" customHeight="1">
      <c r="A56" s="45"/>
      <c r="B56" s="19" t="str">
        <f t="shared" si="0"/>
        <v/>
      </c>
      <c r="C56" s="19" t="str">
        <f t="shared" si="1"/>
        <v/>
      </c>
      <c r="D56" s="81"/>
      <c r="E56" s="81"/>
      <c r="F56" s="79"/>
      <c r="G56" s="79"/>
      <c r="H56" s="76"/>
      <c r="I56" s="76"/>
      <c r="J56" s="76"/>
      <c r="K56" s="76"/>
      <c r="L56" s="76"/>
      <c r="M56" s="76"/>
      <c r="N56" s="76"/>
      <c r="O56" s="82" t="str">
        <f t="array" ref="O56">IF(N56="Oui","Enter %",IF(N56="","",INDEX(LookUps!J:J,MATCH('4. Module B Ingrédients'!H56,LookUps!I:I,0))))</f>
        <v/>
      </c>
      <c r="P56" s="83" t="str">
        <f t="shared" si="2"/>
        <v/>
      </c>
      <c r="Q56" s="86"/>
      <c r="R56" s="87"/>
      <c r="S56" s="76"/>
      <c r="T56" s="19">
        <f>'1. Site de fabrication'!$E$7</f>
        <v>0</v>
      </c>
      <c r="U56" s="56">
        <f>'1. Site de fabrication'!$E$9</f>
        <v>0</v>
      </c>
      <c r="V56" t="str">
        <f t="shared" si="3"/>
        <v/>
      </c>
    </row>
    <row r="57" spans="1:22" ht="15.75" customHeight="1">
      <c r="A57" s="45"/>
      <c r="B57" s="19" t="str">
        <f t="shared" si="0"/>
        <v/>
      </c>
      <c r="C57" s="19" t="str">
        <f t="shared" si="1"/>
        <v/>
      </c>
      <c r="D57" s="81"/>
      <c r="E57" s="81"/>
      <c r="F57" s="79"/>
      <c r="G57" s="79"/>
      <c r="H57" s="76"/>
      <c r="I57" s="76"/>
      <c r="J57" s="76"/>
      <c r="K57" s="76"/>
      <c r="L57" s="76"/>
      <c r="M57" s="76"/>
      <c r="N57" s="76"/>
      <c r="O57" s="82" t="str">
        <f t="array" ref="O57">IF(N57="Oui","Enter %",IF(N57="","",INDEX(LookUps!J:J,MATCH('4. Module B Ingrédients'!H57,LookUps!I:I,0))))</f>
        <v/>
      </c>
      <c r="P57" s="83" t="str">
        <f t="shared" si="2"/>
        <v/>
      </c>
      <c r="Q57" s="86"/>
      <c r="R57" s="87"/>
      <c r="S57" s="76"/>
      <c r="T57" s="19">
        <f>'1. Site de fabrication'!$E$7</f>
        <v>0</v>
      </c>
      <c r="U57" s="56">
        <f>'1. Site de fabrication'!$E$9</f>
        <v>0</v>
      </c>
      <c r="V57" t="str">
        <f t="shared" si="3"/>
        <v/>
      </c>
    </row>
    <row r="58" spans="1:22" ht="15.75" customHeight="1">
      <c r="A58" s="45"/>
      <c r="B58" s="19" t="str">
        <f t="shared" si="0"/>
        <v/>
      </c>
      <c r="C58" s="19" t="str">
        <f t="shared" si="1"/>
        <v/>
      </c>
      <c r="D58" s="81"/>
      <c r="E58" s="81"/>
      <c r="F58" s="79"/>
      <c r="G58" s="79"/>
      <c r="H58" s="76"/>
      <c r="I58" s="76"/>
      <c r="J58" s="76"/>
      <c r="K58" s="76"/>
      <c r="L58" s="76"/>
      <c r="M58" s="76"/>
      <c r="N58" s="76"/>
      <c r="O58" s="82" t="str">
        <f t="array" ref="O58">IF(N58="Oui","Enter %",IF(N58="","",INDEX(LookUps!J:J,MATCH('4. Module B Ingrédients'!H58,LookUps!I:I,0))))</f>
        <v/>
      </c>
      <c r="P58" s="83" t="str">
        <f t="shared" si="2"/>
        <v/>
      </c>
      <c r="Q58" s="86"/>
      <c r="R58" s="87"/>
      <c r="S58" s="76"/>
      <c r="T58" s="19">
        <f>'1. Site de fabrication'!$E$7</f>
        <v>0</v>
      </c>
      <c r="U58" s="56">
        <f>'1. Site de fabrication'!$E$9</f>
        <v>0</v>
      </c>
      <c r="V58" t="str">
        <f t="shared" si="3"/>
        <v/>
      </c>
    </row>
    <row r="59" spans="1:22" ht="15.75" customHeight="1">
      <c r="A59" s="45"/>
      <c r="B59" s="19" t="str">
        <f t="shared" si="0"/>
        <v/>
      </c>
      <c r="C59" s="19" t="str">
        <f t="shared" si="1"/>
        <v/>
      </c>
      <c r="D59" s="81"/>
      <c r="E59" s="81"/>
      <c r="F59" s="79"/>
      <c r="G59" s="79"/>
      <c r="H59" s="76"/>
      <c r="I59" s="76"/>
      <c r="J59" s="76"/>
      <c r="K59" s="76"/>
      <c r="L59" s="76"/>
      <c r="M59" s="76"/>
      <c r="N59" s="76"/>
      <c r="O59" s="82" t="str">
        <f t="array" ref="O59">IF(N59="Oui","Enter %",IF(N59="","",INDEX(LookUps!J:J,MATCH('4. Module B Ingrédients'!H59,LookUps!I:I,0))))</f>
        <v/>
      </c>
      <c r="P59" s="83" t="str">
        <f t="shared" si="2"/>
        <v/>
      </c>
      <c r="Q59" s="86"/>
      <c r="R59" s="87"/>
      <c r="S59" s="76"/>
      <c r="T59" s="19">
        <f>'1. Site de fabrication'!$E$7</f>
        <v>0</v>
      </c>
      <c r="U59" s="56">
        <f>'1. Site de fabrication'!$E$9</f>
        <v>0</v>
      </c>
      <c r="V59" t="str">
        <f t="shared" si="3"/>
        <v/>
      </c>
    </row>
    <row r="60" spans="1:22" ht="15.75" customHeight="1">
      <c r="A60" s="45"/>
      <c r="B60" s="19" t="str">
        <f t="shared" si="0"/>
        <v/>
      </c>
      <c r="C60" s="19" t="str">
        <f t="shared" si="1"/>
        <v/>
      </c>
      <c r="D60" s="81"/>
      <c r="E60" s="81"/>
      <c r="F60" s="79"/>
      <c r="G60" s="79"/>
      <c r="H60" s="76"/>
      <c r="I60" s="76"/>
      <c r="J60" s="76"/>
      <c r="K60" s="76"/>
      <c r="L60" s="76"/>
      <c r="M60" s="76"/>
      <c r="N60" s="76"/>
      <c r="O60" s="82" t="str">
        <f t="array" ref="O60">IF(N60="Oui","Enter %",IF(N60="","",INDEX(LookUps!J:J,MATCH('4. Module B Ingrédients'!H60,LookUps!I:I,0))))</f>
        <v/>
      </c>
      <c r="P60" s="83" t="str">
        <f t="shared" si="2"/>
        <v/>
      </c>
      <c r="Q60" s="86"/>
      <c r="R60" s="87"/>
      <c r="S60" s="76"/>
      <c r="T60" s="19">
        <f>'1. Site de fabrication'!$E$7</f>
        <v>0</v>
      </c>
      <c r="U60" s="56">
        <f>'1. Site de fabrication'!$E$9</f>
        <v>0</v>
      </c>
      <c r="V60" t="str">
        <f t="shared" si="3"/>
        <v/>
      </c>
    </row>
    <row r="61" spans="1:22" ht="15.75" customHeight="1">
      <c r="A61" s="45"/>
      <c r="B61" s="19" t="str">
        <f t="shared" si="0"/>
        <v/>
      </c>
      <c r="C61" s="19" t="str">
        <f t="shared" si="1"/>
        <v/>
      </c>
      <c r="D61" s="81"/>
      <c r="E61" s="81"/>
      <c r="F61" s="79"/>
      <c r="G61" s="79"/>
      <c r="H61" s="76"/>
      <c r="I61" s="76"/>
      <c r="J61" s="76"/>
      <c r="K61" s="76"/>
      <c r="L61" s="76"/>
      <c r="M61" s="76"/>
      <c r="N61" s="76"/>
      <c r="O61" s="82" t="str">
        <f t="array" ref="O61">IF(N61="Oui","Enter %",IF(N61="","",INDEX(LookUps!J:J,MATCH('4. Module B Ingrédients'!H61,LookUps!I:I,0))))</f>
        <v/>
      </c>
      <c r="P61" s="83" t="str">
        <f t="shared" si="2"/>
        <v/>
      </c>
      <c r="Q61" s="86"/>
      <c r="R61" s="87"/>
      <c r="S61" s="76"/>
      <c r="T61" s="19">
        <f>'1. Site de fabrication'!$E$7</f>
        <v>0</v>
      </c>
      <c r="U61" s="56">
        <f>'1. Site de fabrication'!$E$9</f>
        <v>0</v>
      </c>
      <c r="V61" t="str">
        <f t="shared" si="3"/>
        <v/>
      </c>
    </row>
    <row r="62" spans="1:22" ht="15.75" customHeight="1">
      <c r="A62" s="45"/>
      <c r="B62" s="19" t="str">
        <f t="shared" si="0"/>
        <v/>
      </c>
      <c r="C62" s="19" t="str">
        <f t="shared" si="1"/>
        <v/>
      </c>
      <c r="D62" s="81"/>
      <c r="E62" s="81"/>
      <c r="F62" s="79"/>
      <c r="G62" s="79"/>
      <c r="H62" s="76"/>
      <c r="I62" s="76"/>
      <c r="J62" s="76"/>
      <c r="K62" s="76"/>
      <c r="L62" s="76"/>
      <c r="M62" s="76"/>
      <c r="N62" s="76"/>
      <c r="O62" s="82" t="str">
        <f t="array" ref="O62">IF(N62="Oui","Enter %",IF(N62="","",INDEX(LookUps!J:J,MATCH('4. Module B Ingrédients'!H62,LookUps!I:I,0))))</f>
        <v/>
      </c>
      <c r="P62" s="83" t="str">
        <f t="shared" si="2"/>
        <v/>
      </c>
      <c r="Q62" s="86"/>
      <c r="R62" s="87"/>
      <c r="S62" s="76"/>
      <c r="T62" s="19">
        <f>'1. Site de fabrication'!$E$7</f>
        <v>0</v>
      </c>
      <c r="U62" s="56">
        <f>'1. Site de fabrication'!$E$9</f>
        <v>0</v>
      </c>
      <c r="V62" t="str">
        <f t="shared" si="3"/>
        <v/>
      </c>
    </row>
    <row r="63" spans="1:22" ht="15.75" customHeight="1">
      <c r="A63" s="45"/>
      <c r="B63" s="19" t="str">
        <f t="shared" si="0"/>
        <v/>
      </c>
      <c r="C63" s="19" t="str">
        <f t="shared" si="1"/>
        <v/>
      </c>
      <c r="D63" s="81"/>
      <c r="E63" s="81"/>
      <c r="F63" s="79"/>
      <c r="G63" s="79"/>
      <c r="H63" s="76"/>
      <c r="I63" s="76"/>
      <c r="J63" s="76"/>
      <c r="K63" s="76"/>
      <c r="L63" s="76"/>
      <c r="M63" s="76"/>
      <c r="N63" s="76"/>
      <c r="O63" s="82" t="str">
        <f t="array" ref="O63">IF(N63="Oui","Enter %",IF(N63="","",INDEX(LookUps!J:J,MATCH('4. Module B Ingrédients'!H63,LookUps!I:I,0))))</f>
        <v/>
      </c>
      <c r="P63" s="83" t="str">
        <f t="shared" si="2"/>
        <v/>
      </c>
      <c r="Q63" s="86"/>
      <c r="R63" s="87"/>
      <c r="S63" s="76"/>
      <c r="T63" s="19">
        <f>'1. Site de fabrication'!$E$7</f>
        <v>0</v>
      </c>
      <c r="U63" s="56">
        <f>'1. Site de fabrication'!$E$9</f>
        <v>0</v>
      </c>
      <c r="V63" t="str">
        <f t="shared" si="3"/>
        <v/>
      </c>
    </row>
    <row r="64" spans="1:22" ht="15.75" customHeight="1">
      <c r="A64" s="45"/>
      <c r="B64" s="19" t="str">
        <f t="shared" si="0"/>
        <v/>
      </c>
      <c r="C64" s="19" t="str">
        <f t="shared" si="1"/>
        <v/>
      </c>
      <c r="D64" s="81"/>
      <c r="E64" s="81"/>
      <c r="F64" s="79"/>
      <c r="G64" s="79"/>
      <c r="H64" s="76"/>
      <c r="I64" s="76"/>
      <c r="J64" s="76"/>
      <c r="K64" s="76"/>
      <c r="L64" s="76"/>
      <c r="M64" s="76"/>
      <c r="N64" s="76"/>
      <c r="O64" s="82" t="str">
        <f t="array" ref="O64">IF(N64="Oui","Enter %",IF(N64="","",INDEX(LookUps!J:J,MATCH('4. Module B Ingrédients'!H64,LookUps!I:I,0))))</f>
        <v/>
      </c>
      <c r="P64" s="83" t="str">
        <f t="shared" si="2"/>
        <v/>
      </c>
      <c r="Q64" s="86"/>
      <c r="R64" s="87"/>
      <c r="S64" s="76"/>
      <c r="T64" s="19">
        <f>'1. Site de fabrication'!$E$7</f>
        <v>0</v>
      </c>
      <c r="U64" s="56">
        <f>'1. Site de fabrication'!$E$9</f>
        <v>0</v>
      </c>
      <c r="V64" t="str">
        <f t="shared" si="3"/>
        <v/>
      </c>
    </row>
    <row r="65" spans="1:22" ht="15.75" customHeight="1">
      <c r="A65" s="45"/>
      <c r="B65" s="19" t="str">
        <f t="shared" si="0"/>
        <v/>
      </c>
      <c r="C65" s="19" t="str">
        <f t="shared" si="1"/>
        <v/>
      </c>
      <c r="D65" s="81"/>
      <c r="E65" s="81"/>
      <c r="F65" s="79"/>
      <c r="G65" s="79"/>
      <c r="H65" s="76"/>
      <c r="I65" s="76"/>
      <c r="J65" s="76"/>
      <c r="K65" s="76"/>
      <c r="L65" s="76"/>
      <c r="M65" s="76"/>
      <c r="N65" s="76"/>
      <c r="O65" s="82" t="str">
        <f t="array" ref="O65">IF(N65="Oui","Enter %",IF(N65="","",INDEX(LookUps!J:J,MATCH('4. Module B Ingrédients'!H65,LookUps!I:I,0))))</f>
        <v/>
      </c>
      <c r="P65" s="83" t="str">
        <f t="shared" si="2"/>
        <v/>
      </c>
      <c r="Q65" s="86"/>
      <c r="R65" s="87"/>
      <c r="S65" s="76"/>
      <c r="T65" s="19">
        <f>'1. Site de fabrication'!$E$7</f>
        <v>0</v>
      </c>
      <c r="U65" s="56">
        <f>'1. Site de fabrication'!$E$9</f>
        <v>0</v>
      </c>
      <c r="V65" t="str">
        <f t="shared" si="3"/>
        <v/>
      </c>
    </row>
    <row r="66" spans="1:22" ht="15.75" customHeight="1">
      <c r="A66" s="45"/>
      <c r="B66" s="19" t="str">
        <f t="shared" si="0"/>
        <v/>
      </c>
      <c r="C66" s="19" t="str">
        <f t="shared" si="1"/>
        <v/>
      </c>
      <c r="D66" s="81"/>
      <c r="E66" s="81"/>
      <c r="F66" s="79"/>
      <c r="G66" s="79"/>
      <c r="H66" s="76"/>
      <c r="I66" s="76"/>
      <c r="J66" s="76"/>
      <c r="K66" s="76"/>
      <c r="L66" s="76"/>
      <c r="M66" s="76"/>
      <c r="N66" s="76"/>
      <c r="O66" s="82" t="str">
        <f t="array" ref="O66">IF(N66="Oui","Enter %",IF(N66="","",INDEX(LookUps!J:J,MATCH('4. Module B Ingrédients'!H66,LookUps!I:I,0))))</f>
        <v/>
      </c>
      <c r="P66" s="83" t="str">
        <f t="shared" si="2"/>
        <v/>
      </c>
      <c r="Q66" s="86"/>
      <c r="R66" s="87"/>
      <c r="S66" s="76"/>
      <c r="T66" s="19">
        <f>'1. Site de fabrication'!$E$7</f>
        <v>0</v>
      </c>
      <c r="U66" s="56">
        <f>'1. Site de fabrication'!$E$9</f>
        <v>0</v>
      </c>
      <c r="V66" t="str">
        <f t="shared" si="3"/>
        <v/>
      </c>
    </row>
    <row r="67" spans="1:22" ht="15.75" customHeight="1">
      <c r="A67" s="45"/>
      <c r="B67" s="19" t="str">
        <f t="shared" si="0"/>
        <v/>
      </c>
      <c r="C67" s="19" t="str">
        <f t="shared" si="1"/>
        <v/>
      </c>
      <c r="D67" s="81"/>
      <c r="E67" s="81"/>
      <c r="F67" s="79"/>
      <c r="G67" s="79"/>
      <c r="H67" s="76"/>
      <c r="I67" s="76"/>
      <c r="J67" s="76"/>
      <c r="K67" s="76"/>
      <c r="L67" s="76"/>
      <c r="M67" s="76"/>
      <c r="N67" s="76"/>
      <c r="O67" s="82" t="str">
        <f t="array" ref="O67">IF(N67="Oui","Enter %",IF(N67="","",INDEX(LookUps!J:J,MATCH('4. Module B Ingrédients'!H67,LookUps!I:I,0))))</f>
        <v/>
      </c>
      <c r="P67" s="83" t="str">
        <f t="shared" si="2"/>
        <v/>
      </c>
      <c r="Q67" s="86"/>
      <c r="R67" s="87"/>
      <c r="S67" s="76"/>
      <c r="T67" s="19">
        <f>'1. Site de fabrication'!$E$7</f>
        <v>0</v>
      </c>
      <c r="U67" s="56">
        <f>'1. Site de fabrication'!$E$9</f>
        <v>0</v>
      </c>
      <c r="V67" t="str">
        <f t="shared" si="3"/>
        <v/>
      </c>
    </row>
    <row r="68" spans="1:22" ht="15.75" customHeight="1">
      <c r="A68" s="45"/>
      <c r="B68" s="19" t="str">
        <f t="shared" si="0"/>
        <v/>
      </c>
      <c r="C68" s="19" t="str">
        <f t="shared" si="1"/>
        <v/>
      </c>
      <c r="D68" s="81"/>
      <c r="E68" s="81"/>
      <c r="F68" s="79"/>
      <c r="G68" s="79"/>
      <c r="H68" s="76"/>
      <c r="I68" s="76"/>
      <c r="J68" s="76"/>
      <c r="K68" s="76"/>
      <c r="L68" s="76"/>
      <c r="M68" s="76"/>
      <c r="N68" s="76"/>
      <c r="O68" s="82" t="str">
        <f t="array" ref="O68">IF(N68="Oui","Enter %",IF(N68="","",INDEX(LookUps!J:J,MATCH('4. Module B Ingrédients'!H68,LookUps!I:I,0))))</f>
        <v/>
      </c>
      <c r="P68" s="83" t="str">
        <f t="shared" si="2"/>
        <v/>
      </c>
      <c r="Q68" s="86"/>
      <c r="R68" s="87"/>
      <c r="S68" s="76"/>
      <c r="T68" s="19">
        <f>'1. Site de fabrication'!$E$7</f>
        <v>0</v>
      </c>
      <c r="U68" s="56">
        <f>'1. Site de fabrication'!$E$9</f>
        <v>0</v>
      </c>
      <c r="V68" t="str">
        <f t="shared" si="3"/>
        <v/>
      </c>
    </row>
    <row r="69" spans="1:22" ht="15.75" customHeight="1">
      <c r="A69" s="45"/>
      <c r="B69" s="19" t="str">
        <f t="shared" si="0"/>
        <v/>
      </c>
      <c r="C69" s="19" t="str">
        <f t="shared" si="1"/>
        <v/>
      </c>
      <c r="D69" s="81"/>
      <c r="E69" s="81"/>
      <c r="F69" s="79"/>
      <c r="G69" s="79"/>
      <c r="H69" s="76"/>
      <c r="I69" s="76"/>
      <c r="J69" s="76"/>
      <c r="K69" s="76"/>
      <c r="L69" s="76"/>
      <c r="M69" s="76"/>
      <c r="N69" s="76"/>
      <c r="O69" s="82" t="str">
        <f t="array" ref="O69">IF(N69="Oui","Enter %",IF(N69="","",INDEX(LookUps!J:J,MATCH('4. Module B Ingrédients'!H69,LookUps!I:I,0))))</f>
        <v/>
      </c>
      <c r="P69" s="83" t="str">
        <f t="shared" si="2"/>
        <v/>
      </c>
      <c r="Q69" s="86"/>
      <c r="R69" s="87"/>
      <c r="S69" s="76"/>
      <c r="T69" s="19">
        <f>'1. Site de fabrication'!$E$7</f>
        <v>0</v>
      </c>
      <c r="U69" s="56">
        <f>'1. Site de fabrication'!$E$9</f>
        <v>0</v>
      </c>
      <c r="V69" t="str">
        <f t="shared" si="3"/>
        <v/>
      </c>
    </row>
    <row r="70" spans="1:22" ht="15.75" customHeight="1">
      <c r="A70" s="45"/>
      <c r="B70" s="19" t="str">
        <f t="shared" si="0"/>
        <v/>
      </c>
      <c r="C70" s="19" t="str">
        <f t="shared" si="1"/>
        <v/>
      </c>
      <c r="D70" s="81"/>
      <c r="E70" s="81"/>
      <c r="F70" s="79"/>
      <c r="G70" s="79"/>
      <c r="H70" s="76"/>
      <c r="I70" s="76"/>
      <c r="J70" s="76"/>
      <c r="K70" s="76"/>
      <c r="L70" s="76"/>
      <c r="M70" s="76"/>
      <c r="N70" s="76"/>
      <c r="O70" s="82" t="str">
        <f t="array" ref="O70">IF(N70="Oui","Enter %",IF(N70="","",INDEX(LookUps!J:J,MATCH('4. Module B Ingrédients'!H70,LookUps!I:I,0))))</f>
        <v/>
      </c>
      <c r="P70" s="83" t="str">
        <f t="shared" si="2"/>
        <v/>
      </c>
      <c r="Q70" s="86"/>
      <c r="R70" s="87"/>
      <c r="S70" s="76"/>
      <c r="T70" s="19">
        <f>'1. Site de fabrication'!$E$7</f>
        <v>0</v>
      </c>
      <c r="U70" s="56">
        <f>'1. Site de fabrication'!$E$9</f>
        <v>0</v>
      </c>
      <c r="V70" t="str">
        <f t="shared" si="3"/>
        <v/>
      </c>
    </row>
    <row r="71" spans="1:22" ht="15.75" customHeight="1">
      <c r="A71" s="45"/>
      <c r="B71" s="19" t="str">
        <f t="shared" si="0"/>
        <v/>
      </c>
      <c r="C71" s="19" t="str">
        <f t="shared" si="1"/>
        <v/>
      </c>
      <c r="D71" s="81"/>
      <c r="E71" s="81"/>
      <c r="F71" s="79"/>
      <c r="G71" s="79"/>
      <c r="H71" s="76"/>
      <c r="I71" s="76"/>
      <c r="J71" s="76"/>
      <c r="K71" s="76"/>
      <c r="L71" s="76"/>
      <c r="M71" s="76"/>
      <c r="N71" s="76"/>
      <c r="O71" s="82" t="str">
        <f t="array" ref="O71">IF(N71="Oui","Enter %",IF(N71="","",INDEX(LookUps!J:J,MATCH('4. Module B Ingrédients'!H71,LookUps!I:I,0))))</f>
        <v/>
      </c>
      <c r="P71" s="83" t="str">
        <f t="shared" si="2"/>
        <v/>
      </c>
      <c r="Q71" s="86"/>
      <c r="R71" s="87"/>
      <c r="S71" s="76"/>
      <c r="T71" s="19">
        <f>'1. Site de fabrication'!$E$7</f>
        <v>0</v>
      </c>
      <c r="U71" s="56">
        <f>'1. Site de fabrication'!$E$9</f>
        <v>0</v>
      </c>
      <c r="V71" t="str">
        <f t="shared" si="3"/>
        <v/>
      </c>
    </row>
    <row r="72" spans="1:22" ht="15.75" customHeight="1">
      <c r="A72" s="45"/>
      <c r="B72" s="19" t="str">
        <f t="shared" si="0"/>
        <v/>
      </c>
      <c r="C72" s="19" t="str">
        <f t="shared" si="1"/>
        <v/>
      </c>
      <c r="D72" s="81"/>
      <c r="E72" s="81"/>
      <c r="F72" s="79"/>
      <c r="G72" s="79"/>
      <c r="H72" s="76"/>
      <c r="I72" s="76"/>
      <c r="J72" s="76"/>
      <c r="K72" s="76"/>
      <c r="L72" s="76"/>
      <c r="M72" s="76"/>
      <c r="N72" s="76"/>
      <c r="O72" s="82" t="str">
        <f t="array" ref="O72">IF(N72="Oui","Enter %",IF(N72="","",INDEX(LookUps!J:J,MATCH('4. Module B Ingrédients'!H72,LookUps!I:I,0))))</f>
        <v/>
      </c>
      <c r="P72" s="83" t="str">
        <f t="shared" si="2"/>
        <v/>
      </c>
      <c r="Q72" s="86"/>
      <c r="R72" s="87"/>
      <c r="S72" s="76"/>
      <c r="T72" s="19">
        <f>'1. Site de fabrication'!$E$7</f>
        <v>0</v>
      </c>
      <c r="U72" s="56">
        <f>'1. Site de fabrication'!$E$9</f>
        <v>0</v>
      </c>
      <c r="V72" t="str">
        <f t="shared" si="3"/>
        <v/>
      </c>
    </row>
    <row r="73" spans="1:22" ht="15.75" customHeight="1">
      <c r="A73" s="45"/>
      <c r="B73" s="19" t="str">
        <f t="shared" si="0"/>
        <v/>
      </c>
      <c r="C73" s="19" t="str">
        <f t="shared" si="1"/>
        <v/>
      </c>
      <c r="D73" s="81"/>
      <c r="E73" s="81"/>
      <c r="F73" s="79"/>
      <c r="G73" s="79"/>
      <c r="H73" s="76"/>
      <c r="I73" s="76"/>
      <c r="J73" s="76"/>
      <c r="K73" s="76"/>
      <c r="L73" s="76"/>
      <c r="M73" s="76"/>
      <c r="N73" s="76"/>
      <c r="O73" s="82" t="str">
        <f t="array" ref="O73">IF(N73="Oui","Enter %",IF(N73="","",INDEX(LookUps!J:J,MATCH('4. Module B Ingrédients'!H73,LookUps!I:I,0))))</f>
        <v/>
      </c>
      <c r="P73" s="83" t="str">
        <f t="shared" si="2"/>
        <v/>
      </c>
      <c r="Q73" s="86"/>
      <c r="R73" s="87"/>
      <c r="S73" s="76"/>
      <c r="T73" s="19">
        <f>'1. Site de fabrication'!$E$7</f>
        <v>0</v>
      </c>
      <c r="U73" s="56">
        <f>'1. Site de fabrication'!$E$9</f>
        <v>0</v>
      </c>
      <c r="V73" t="str">
        <f t="shared" si="3"/>
        <v/>
      </c>
    </row>
    <row r="74" spans="1:22" ht="15.75" customHeight="1">
      <c r="A74" s="45"/>
      <c r="B74" s="19" t="str">
        <f t="shared" si="0"/>
        <v/>
      </c>
      <c r="C74" s="19" t="str">
        <f t="shared" si="1"/>
        <v/>
      </c>
      <c r="D74" s="81"/>
      <c r="E74" s="81"/>
      <c r="F74" s="79"/>
      <c r="G74" s="79"/>
      <c r="H74" s="76"/>
      <c r="I74" s="76"/>
      <c r="J74" s="76"/>
      <c r="K74" s="76"/>
      <c r="L74" s="76"/>
      <c r="M74" s="76"/>
      <c r="N74" s="76"/>
      <c r="O74" s="82" t="str">
        <f t="array" ref="O74">IF(N74="Oui","Enter %",IF(N74="","",INDEX(LookUps!J:J,MATCH('4. Module B Ingrédients'!H74,LookUps!I:I,0))))</f>
        <v/>
      </c>
      <c r="P74" s="83" t="str">
        <f t="shared" si="2"/>
        <v/>
      </c>
      <c r="Q74" s="86"/>
      <c r="R74" s="87"/>
      <c r="S74" s="76"/>
      <c r="T74" s="19">
        <f>'1. Site de fabrication'!$E$7</f>
        <v>0</v>
      </c>
      <c r="U74" s="56">
        <f>'1. Site de fabrication'!$E$9</f>
        <v>0</v>
      </c>
      <c r="V74" t="str">
        <f t="shared" si="3"/>
        <v/>
      </c>
    </row>
    <row r="75" spans="1:22" ht="15.75" customHeight="1">
      <c r="A75" s="45"/>
      <c r="B75" s="19" t="str">
        <f t="shared" si="0"/>
        <v/>
      </c>
      <c r="C75" s="19" t="str">
        <f t="shared" si="1"/>
        <v/>
      </c>
      <c r="D75" s="81"/>
      <c r="E75" s="81"/>
      <c r="F75" s="79"/>
      <c r="G75" s="79"/>
      <c r="H75" s="76"/>
      <c r="I75" s="76"/>
      <c r="J75" s="76"/>
      <c r="K75" s="76"/>
      <c r="L75" s="76"/>
      <c r="M75" s="76"/>
      <c r="N75" s="76"/>
      <c r="O75" s="82" t="str">
        <f t="array" ref="O75">IF(N75="Oui","Enter %",IF(N75="","",INDEX(LookUps!J:J,MATCH('4. Module B Ingrédients'!H75,LookUps!I:I,0))))</f>
        <v/>
      </c>
      <c r="P75" s="83" t="str">
        <f t="shared" si="2"/>
        <v/>
      </c>
      <c r="Q75" s="86"/>
      <c r="R75" s="87"/>
      <c r="S75" s="76"/>
      <c r="T75" s="19">
        <f>'1. Site de fabrication'!$E$7</f>
        <v>0</v>
      </c>
      <c r="U75" s="56">
        <f>'1. Site de fabrication'!$E$9</f>
        <v>0</v>
      </c>
      <c r="V75" t="str">
        <f t="shared" si="3"/>
        <v/>
      </c>
    </row>
    <row r="76" spans="1:22" ht="15.75" customHeight="1">
      <c r="A76" s="45"/>
      <c r="B76" s="19" t="str">
        <f t="shared" ref="B76:B139" si="4">IF(D76="","",VLOOKUP(D76,Retailer,2,FALSE))</f>
        <v/>
      </c>
      <c r="C76" s="19" t="str">
        <f t="shared" ref="C76:C139" si="5">IF(B76="","",B76&amp;"_market")</f>
        <v/>
      </c>
      <c r="D76" s="81"/>
      <c r="E76" s="81"/>
      <c r="F76" s="79"/>
      <c r="G76" s="79"/>
      <c r="H76" s="76"/>
      <c r="I76" s="76"/>
      <c r="J76" s="76"/>
      <c r="K76" s="76"/>
      <c r="L76" s="76"/>
      <c r="M76" s="76"/>
      <c r="N76" s="76"/>
      <c r="O76" s="82" t="str">
        <f t="array" ref="O76">IF(N76="Oui","Enter %",IF(N76="","",INDEX(LookUps!J:J,MATCH('4. Module B Ingrédients'!H76,LookUps!I:I,0))))</f>
        <v/>
      </c>
      <c r="P76" s="83" t="str">
        <f t="shared" ref="P76:P139" si="6">IF(O76="","",IF(O76="Enter %","TBD",IF(J76="grammes",(I76/10^6)*O76,IF(J76="kg",(I76/10^3)*O76,I76*O76))))</f>
        <v/>
      </c>
      <c r="Q76" s="86"/>
      <c r="R76" s="87"/>
      <c r="S76" s="76"/>
      <c r="T76" s="19">
        <f>'1. Site de fabrication'!$E$7</f>
        <v>0</v>
      </c>
      <c r="U76" s="56">
        <f>'1. Site de fabrication'!$E$9</f>
        <v>0</v>
      </c>
      <c r="V76" t="str">
        <f t="shared" ref="V76:V139" si="7">IF(F76="","",VLOOKUP(F76,Category_map,2,FALSE))</f>
        <v/>
      </c>
    </row>
    <row r="77" spans="1:22" ht="15.75" customHeight="1">
      <c r="A77" s="45"/>
      <c r="B77" s="19" t="str">
        <f t="shared" si="4"/>
        <v/>
      </c>
      <c r="C77" s="19" t="str">
        <f t="shared" si="5"/>
        <v/>
      </c>
      <c r="D77" s="81"/>
      <c r="E77" s="81"/>
      <c r="F77" s="79"/>
      <c r="G77" s="79"/>
      <c r="H77" s="76"/>
      <c r="I77" s="76"/>
      <c r="J77" s="76"/>
      <c r="K77" s="76"/>
      <c r="L77" s="76"/>
      <c r="M77" s="76"/>
      <c r="N77" s="76"/>
      <c r="O77" s="82" t="str">
        <f t="array" ref="O77">IF(N77="Oui","Enter %",IF(N77="","",INDEX(LookUps!J:J,MATCH('4. Module B Ingrédients'!H77,LookUps!I:I,0))))</f>
        <v/>
      </c>
      <c r="P77" s="83" t="str">
        <f t="shared" si="6"/>
        <v/>
      </c>
      <c r="Q77" s="86"/>
      <c r="R77" s="87"/>
      <c r="S77" s="76"/>
      <c r="T77" s="19">
        <f>'1. Site de fabrication'!$E$7</f>
        <v>0</v>
      </c>
      <c r="U77" s="56">
        <f>'1. Site de fabrication'!$E$9</f>
        <v>0</v>
      </c>
      <c r="V77" t="str">
        <f t="shared" si="7"/>
        <v/>
      </c>
    </row>
    <row r="78" spans="1:22" ht="15.75" customHeight="1">
      <c r="A78" s="45"/>
      <c r="B78" s="19" t="str">
        <f t="shared" si="4"/>
        <v/>
      </c>
      <c r="C78" s="19" t="str">
        <f t="shared" si="5"/>
        <v/>
      </c>
      <c r="D78" s="81"/>
      <c r="E78" s="81"/>
      <c r="F78" s="79"/>
      <c r="G78" s="79"/>
      <c r="H78" s="76"/>
      <c r="I78" s="76"/>
      <c r="J78" s="76"/>
      <c r="K78" s="76"/>
      <c r="L78" s="76"/>
      <c r="M78" s="76"/>
      <c r="N78" s="76"/>
      <c r="O78" s="82" t="str">
        <f t="array" ref="O78">IF(N78="Oui","Enter %",IF(N78="","",INDEX(LookUps!J:J,MATCH('4. Module B Ingrédients'!H78,LookUps!I:I,0))))</f>
        <v/>
      </c>
      <c r="P78" s="83" t="str">
        <f t="shared" si="6"/>
        <v/>
      </c>
      <c r="Q78" s="86"/>
      <c r="R78" s="87"/>
      <c r="S78" s="76"/>
      <c r="T78" s="19">
        <f>'1. Site de fabrication'!$E$7</f>
        <v>0</v>
      </c>
      <c r="U78" s="56">
        <f>'1. Site de fabrication'!$E$9</f>
        <v>0</v>
      </c>
      <c r="V78" t="str">
        <f t="shared" si="7"/>
        <v/>
      </c>
    </row>
    <row r="79" spans="1:22" ht="15.75" customHeight="1">
      <c r="A79" s="45"/>
      <c r="B79" s="19" t="str">
        <f t="shared" si="4"/>
        <v/>
      </c>
      <c r="C79" s="19" t="str">
        <f t="shared" si="5"/>
        <v/>
      </c>
      <c r="D79" s="81"/>
      <c r="E79" s="81"/>
      <c r="F79" s="79"/>
      <c r="G79" s="79"/>
      <c r="H79" s="76"/>
      <c r="I79" s="76"/>
      <c r="J79" s="76"/>
      <c r="K79" s="76"/>
      <c r="L79" s="76"/>
      <c r="M79" s="76"/>
      <c r="N79" s="76"/>
      <c r="O79" s="82" t="str">
        <f t="array" ref="O79">IF(N79="Oui","Enter %",IF(N79="","",INDEX(LookUps!J:J,MATCH('4. Module B Ingrédients'!H79,LookUps!I:I,0))))</f>
        <v/>
      </c>
      <c r="P79" s="83" t="str">
        <f t="shared" si="6"/>
        <v/>
      </c>
      <c r="Q79" s="86"/>
      <c r="R79" s="87"/>
      <c r="S79" s="76"/>
      <c r="T79" s="19">
        <f>'1. Site de fabrication'!$E$7</f>
        <v>0</v>
      </c>
      <c r="U79" s="56">
        <f>'1. Site de fabrication'!$E$9</f>
        <v>0</v>
      </c>
      <c r="V79" t="str">
        <f t="shared" si="7"/>
        <v/>
      </c>
    </row>
    <row r="80" spans="1:22" ht="15.75" customHeight="1">
      <c r="A80" s="45"/>
      <c r="B80" s="19" t="str">
        <f t="shared" si="4"/>
        <v/>
      </c>
      <c r="C80" s="19" t="str">
        <f t="shared" si="5"/>
        <v/>
      </c>
      <c r="D80" s="81"/>
      <c r="E80" s="81"/>
      <c r="F80" s="79"/>
      <c r="G80" s="79"/>
      <c r="H80" s="76"/>
      <c r="I80" s="76"/>
      <c r="J80" s="76"/>
      <c r="K80" s="76"/>
      <c r="L80" s="76"/>
      <c r="M80" s="76"/>
      <c r="N80" s="76"/>
      <c r="O80" s="82" t="str">
        <f t="array" ref="O80">IF(N80="Oui","Enter %",IF(N80="","",INDEX(LookUps!J:J,MATCH('4. Module B Ingrédients'!H80,LookUps!I:I,0))))</f>
        <v/>
      </c>
      <c r="P80" s="83" t="str">
        <f t="shared" si="6"/>
        <v/>
      </c>
      <c r="Q80" s="86"/>
      <c r="R80" s="87"/>
      <c r="S80" s="76"/>
      <c r="T80" s="19">
        <f>'1. Site de fabrication'!$E$7</f>
        <v>0</v>
      </c>
      <c r="U80" s="56">
        <f>'1. Site de fabrication'!$E$9</f>
        <v>0</v>
      </c>
      <c r="V80" t="str">
        <f t="shared" si="7"/>
        <v/>
      </c>
    </row>
    <row r="81" spans="1:22" ht="15.75" customHeight="1">
      <c r="A81" s="45"/>
      <c r="B81" s="19" t="str">
        <f t="shared" si="4"/>
        <v/>
      </c>
      <c r="C81" s="19" t="str">
        <f t="shared" si="5"/>
        <v/>
      </c>
      <c r="D81" s="81"/>
      <c r="E81" s="81"/>
      <c r="F81" s="79"/>
      <c r="G81" s="79"/>
      <c r="H81" s="76"/>
      <c r="I81" s="76"/>
      <c r="J81" s="76"/>
      <c r="K81" s="76"/>
      <c r="L81" s="76"/>
      <c r="M81" s="76"/>
      <c r="N81" s="76"/>
      <c r="O81" s="82" t="str">
        <f t="array" ref="O81">IF(N81="Oui","Enter %",IF(N81="","",INDEX(LookUps!J:J,MATCH('4. Module B Ingrédients'!H81,LookUps!I:I,0))))</f>
        <v/>
      </c>
      <c r="P81" s="83" t="str">
        <f t="shared" si="6"/>
        <v/>
      </c>
      <c r="Q81" s="86"/>
      <c r="R81" s="87"/>
      <c r="S81" s="76"/>
      <c r="T81" s="19">
        <f>'1. Site de fabrication'!$E$7</f>
        <v>0</v>
      </c>
      <c r="U81" s="56">
        <f>'1. Site de fabrication'!$E$9</f>
        <v>0</v>
      </c>
      <c r="V81" t="str">
        <f t="shared" si="7"/>
        <v/>
      </c>
    </row>
    <row r="82" spans="1:22" ht="15.75" customHeight="1">
      <c r="A82" s="45"/>
      <c r="B82" s="19" t="str">
        <f t="shared" si="4"/>
        <v/>
      </c>
      <c r="C82" s="19" t="str">
        <f t="shared" si="5"/>
        <v/>
      </c>
      <c r="D82" s="81"/>
      <c r="E82" s="81"/>
      <c r="F82" s="79"/>
      <c r="G82" s="79"/>
      <c r="H82" s="76"/>
      <c r="I82" s="76"/>
      <c r="J82" s="76"/>
      <c r="K82" s="76"/>
      <c r="L82" s="76"/>
      <c r="M82" s="76"/>
      <c r="N82" s="76"/>
      <c r="O82" s="82" t="str">
        <f t="array" ref="O82">IF(N82="Oui","Enter %",IF(N82="","",INDEX(LookUps!J:J,MATCH('4. Module B Ingrédients'!H82,LookUps!I:I,0))))</f>
        <v/>
      </c>
      <c r="P82" s="83" t="str">
        <f t="shared" si="6"/>
        <v/>
      </c>
      <c r="Q82" s="86"/>
      <c r="R82" s="87"/>
      <c r="S82" s="76"/>
      <c r="T82" s="19">
        <f>'1. Site de fabrication'!$E$7</f>
        <v>0</v>
      </c>
      <c r="U82" s="56">
        <f>'1. Site de fabrication'!$E$9</f>
        <v>0</v>
      </c>
      <c r="V82" t="str">
        <f t="shared" si="7"/>
        <v/>
      </c>
    </row>
    <row r="83" spans="1:22" ht="15.75" customHeight="1">
      <c r="A83" s="45"/>
      <c r="B83" s="19" t="str">
        <f t="shared" si="4"/>
        <v/>
      </c>
      <c r="C83" s="19" t="str">
        <f t="shared" si="5"/>
        <v/>
      </c>
      <c r="D83" s="81"/>
      <c r="E83" s="81"/>
      <c r="F83" s="79"/>
      <c r="G83" s="79"/>
      <c r="H83" s="76"/>
      <c r="I83" s="76"/>
      <c r="J83" s="76"/>
      <c r="K83" s="76"/>
      <c r="L83" s="76"/>
      <c r="M83" s="76"/>
      <c r="N83" s="76"/>
      <c r="O83" s="82" t="str">
        <f t="array" ref="O83">IF(N83="Oui","Enter %",IF(N83="","",INDEX(LookUps!J:J,MATCH('4. Module B Ingrédients'!H83,LookUps!I:I,0))))</f>
        <v/>
      </c>
      <c r="P83" s="83" t="str">
        <f t="shared" si="6"/>
        <v/>
      </c>
      <c r="Q83" s="86"/>
      <c r="R83" s="87"/>
      <c r="S83" s="76"/>
      <c r="T83" s="19">
        <f>'1. Site de fabrication'!$E$7</f>
        <v>0</v>
      </c>
      <c r="U83" s="56">
        <f>'1. Site de fabrication'!$E$9</f>
        <v>0</v>
      </c>
      <c r="V83" t="str">
        <f t="shared" si="7"/>
        <v/>
      </c>
    </row>
    <row r="84" spans="1:22" ht="15.75" customHeight="1">
      <c r="A84" s="45"/>
      <c r="B84" s="19" t="str">
        <f t="shared" si="4"/>
        <v/>
      </c>
      <c r="C84" s="19" t="str">
        <f t="shared" si="5"/>
        <v/>
      </c>
      <c r="D84" s="81"/>
      <c r="E84" s="81"/>
      <c r="F84" s="79"/>
      <c r="G84" s="79"/>
      <c r="H84" s="76"/>
      <c r="I84" s="76"/>
      <c r="J84" s="76"/>
      <c r="K84" s="76"/>
      <c r="L84" s="76"/>
      <c r="M84" s="76"/>
      <c r="N84" s="76"/>
      <c r="O84" s="82" t="str">
        <f t="array" ref="O84">IF(N84="Oui","Enter %",IF(N84="","",INDEX(LookUps!J:J,MATCH('4. Module B Ingrédients'!H84,LookUps!I:I,0))))</f>
        <v/>
      </c>
      <c r="P84" s="83" t="str">
        <f t="shared" si="6"/>
        <v/>
      </c>
      <c r="Q84" s="86"/>
      <c r="R84" s="87"/>
      <c r="S84" s="76"/>
      <c r="T84" s="19">
        <f>'1. Site de fabrication'!$E$7</f>
        <v>0</v>
      </c>
      <c r="U84" s="56">
        <f>'1. Site de fabrication'!$E$9</f>
        <v>0</v>
      </c>
      <c r="V84" t="str">
        <f t="shared" si="7"/>
        <v/>
      </c>
    </row>
    <row r="85" spans="1:22" ht="15.75" customHeight="1">
      <c r="A85" s="45"/>
      <c r="B85" s="19" t="str">
        <f t="shared" si="4"/>
        <v/>
      </c>
      <c r="C85" s="19" t="str">
        <f t="shared" si="5"/>
        <v/>
      </c>
      <c r="D85" s="81"/>
      <c r="E85" s="81"/>
      <c r="F85" s="79"/>
      <c r="G85" s="79"/>
      <c r="H85" s="76"/>
      <c r="I85" s="76"/>
      <c r="J85" s="76"/>
      <c r="K85" s="76"/>
      <c r="L85" s="76"/>
      <c r="M85" s="76"/>
      <c r="N85" s="76"/>
      <c r="O85" s="82" t="str">
        <f t="array" ref="O85">IF(N85="Oui","Enter %",IF(N85="","",INDEX(LookUps!J:J,MATCH('4. Module B Ingrédients'!H85,LookUps!I:I,0))))</f>
        <v/>
      </c>
      <c r="P85" s="83" t="str">
        <f t="shared" si="6"/>
        <v/>
      </c>
      <c r="Q85" s="86"/>
      <c r="R85" s="87"/>
      <c r="S85" s="76"/>
      <c r="T85" s="19">
        <f>'1. Site de fabrication'!$E$7</f>
        <v>0</v>
      </c>
      <c r="U85" s="56">
        <f>'1. Site de fabrication'!$E$9</f>
        <v>0</v>
      </c>
      <c r="V85" t="str">
        <f t="shared" si="7"/>
        <v/>
      </c>
    </row>
    <row r="86" spans="1:22" ht="15.75" customHeight="1">
      <c r="A86" s="45"/>
      <c r="B86" s="19" t="str">
        <f t="shared" si="4"/>
        <v/>
      </c>
      <c r="C86" s="19" t="str">
        <f t="shared" si="5"/>
        <v/>
      </c>
      <c r="D86" s="81"/>
      <c r="E86" s="81"/>
      <c r="F86" s="79"/>
      <c r="G86" s="79"/>
      <c r="H86" s="76"/>
      <c r="I86" s="76"/>
      <c r="J86" s="76"/>
      <c r="K86" s="76"/>
      <c r="L86" s="76"/>
      <c r="M86" s="76"/>
      <c r="N86" s="76"/>
      <c r="O86" s="82" t="str">
        <f t="array" ref="O86">IF(N86="Oui","Enter %",IF(N86="","",INDEX(LookUps!J:J,MATCH('4. Module B Ingrédients'!H86,LookUps!I:I,0))))</f>
        <v/>
      </c>
      <c r="P86" s="83" t="str">
        <f t="shared" si="6"/>
        <v/>
      </c>
      <c r="Q86" s="84"/>
      <c r="R86" s="85"/>
      <c r="S86" s="76"/>
      <c r="T86" s="19">
        <f>'1. Site de fabrication'!$E$7</f>
        <v>0</v>
      </c>
      <c r="U86" s="56">
        <f>'1. Site de fabrication'!$E$9</f>
        <v>0</v>
      </c>
      <c r="V86" t="str">
        <f t="shared" si="7"/>
        <v/>
      </c>
    </row>
    <row r="87" spans="1:22" ht="15.75" customHeight="1">
      <c r="A87" s="45"/>
      <c r="B87" s="19" t="str">
        <f t="shared" si="4"/>
        <v/>
      </c>
      <c r="C87" s="19" t="str">
        <f t="shared" si="5"/>
        <v/>
      </c>
      <c r="D87" s="81"/>
      <c r="E87" s="81"/>
      <c r="F87" s="79"/>
      <c r="G87" s="79"/>
      <c r="H87" s="76"/>
      <c r="I87" s="76"/>
      <c r="J87" s="76"/>
      <c r="K87" s="76"/>
      <c r="L87" s="76"/>
      <c r="M87" s="76"/>
      <c r="N87" s="76"/>
      <c r="O87" s="82" t="str">
        <f t="array" ref="O87">IF(N87="Oui","Enter %",IF(N87="","",INDEX(LookUps!J:J,MATCH('4. Module B Ingrédients'!H87,LookUps!I:I,0))))</f>
        <v/>
      </c>
      <c r="P87" s="83" t="str">
        <f t="shared" si="6"/>
        <v/>
      </c>
      <c r="Q87" s="86"/>
      <c r="R87" s="87"/>
      <c r="S87" s="76"/>
      <c r="T87" s="19">
        <f>'1. Site de fabrication'!$E$7</f>
        <v>0</v>
      </c>
      <c r="U87" s="56">
        <f>'1. Site de fabrication'!$E$9</f>
        <v>0</v>
      </c>
      <c r="V87" t="str">
        <f t="shared" si="7"/>
        <v/>
      </c>
    </row>
    <row r="88" spans="1:22" ht="15.75" customHeight="1">
      <c r="A88" s="45"/>
      <c r="B88" s="19" t="str">
        <f t="shared" si="4"/>
        <v/>
      </c>
      <c r="C88" s="19" t="str">
        <f t="shared" si="5"/>
        <v/>
      </c>
      <c r="D88" s="81"/>
      <c r="E88" s="81"/>
      <c r="F88" s="79"/>
      <c r="G88" s="79"/>
      <c r="H88" s="76"/>
      <c r="I88" s="76"/>
      <c r="J88" s="76"/>
      <c r="K88" s="76"/>
      <c r="L88" s="76"/>
      <c r="M88" s="76"/>
      <c r="N88" s="76"/>
      <c r="O88" s="82" t="str">
        <f t="array" ref="O88">IF(N88="Oui","Enter %",IF(N88="","",INDEX(LookUps!J:J,MATCH('4. Module B Ingrédients'!H88,LookUps!I:I,0))))</f>
        <v/>
      </c>
      <c r="P88" s="83" t="str">
        <f t="shared" si="6"/>
        <v/>
      </c>
      <c r="Q88" s="86"/>
      <c r="R88" s="87"/>
      <c r="S88" s="76"/>
      <c r="T88" s="19">
        <f>'1. Site de fabrication'!$E$7</f>
        <v>0</v>
      </c>
      <c r="U88" s="56">
        <f>'1. Site de fabrication'!$E$9</f>
        <v>0</v>
      </c>
      <c r="V88" t="str">
        <f t="shared" si="7"/>
        <v/>
      </c>
    </row>
    <row r="89" spans="1:22" ht="15.75" customHeight="1">
      <c r="A89" s="45"/>
      <c r="B89" s="19" t="str">
        <f t="shared" si="4"/>
        <v/>
      </c>
      <c r="C89" s="19" t="str">
        <f t="shared" si="5"/>
        <v/>
      </c>
      <c r="D89" s="81"/>
      <c r="E89" s="81"/>
      <c r="F89" s="79"/>
      <c r="G89" s="79"/>
      <c r="H89" s="76"/>
      <c r="I89" s="76"/>
      <c r="J89" s="76"/>
      <c r="K89" s="76"/>
      <c r="L89" s="76"/>
      <c r="M89" s="76"/>
      <c r="N89" s="76"/>
      <c r="O89" s="82" t="str">
        <f t="array" ref="O89">IF(N89="Oui","Enter %",IF(N89="","",INDEX(LookUps!J:J,MATCH('4. Module B Ingrédients'!H89,LookUps!I:I,0))))</f>
        <v/>
      </c>
      <c r="P89" s="83" t="str">
        <f t="shared" si="6"/>
        <v/>
      </c>
      <c r="Q89" s="86"/>
      <c r="R89" s="87"/>
      <c r="S89" s="76"/>
      <c r="T89" s="19">
        <f>'1. Site de fabrication'!$E$7</f>
        <v>0</v>
      </c>
      <c r="U89" s="56">
        <f>'1. Site de fabrication'!$E$9</f>
        <v>0</v>
      </c>
      <c r="V89" t="str">
        <f t="shared" si="7"/>
        <v/>
      </c>
    </row>
    <row r="90" spans="1:22" ht="15.75" customHeight="1">
      <c r="A90" s="45"/>
      <c r="B90" s="19" t="str">
        <f t="shared" si="4"/>
        <v/>
      </c>
      <c r="C90" s="19" t="str">
        <f t="shared" si="5"/>
        <v/>
      </c>
      <c r="D90" s="81"/>
      <c r="E90" s="81"/>
      <c r="F90" s="79"/>
      <c r="G90" s="79"/>
      <c r="H90" s="76"/>
      <c r="I90" s="76"/>
      <c r="J90" s="76"/>
      <c r="K90" s="76"/>
      <c r="L90" s="76"/>
      <c r="M90" s="76"/>
      <c r="N90" s="76"/>
      <c r="O90" s="82" t="str">
        <f t="array" ref="O90">IF(N90="Oui","Enter %",IF(N90="","",INDEX(LookUps!J:J,MATCH('4. Module B Ingrédients'!H90,LookUps!I:I,0))))</f>
        <v/>
      </c>
      <c r="P90" s="83" t="str">
        <f t="shared" si="6"/>
        <v/>
      </c>
      <c r="Q90" s="86"/>
      <c r="R90" s="87"/>
      <c r="S90" s="76"/>
      <c r="T90" s="19">
        <f>'1. Site de fabrication'!$E$7</f>
        <v>0</v>
      </c>
      <c r="U90" s="56">
        <f>'1. Site de fabrication'!$E$9</f>
        <v>0</v>
      </c>
      <c r="V90" t="str">
        <f t="shared" si="7"/>
        <v/>
      </c>
    </row>
    <row r="91" spans="1:22" ht="15.75" customHeight="1">
      <c r="A91" s="45"/>
      <c r="B91" s="19" t="str">
        <f t="shared" si="4"/>
        <v/>
      </c>
      <c r="C91" s="19" t="str">
        <f t="shared" si="5"/>
        <v/>
      </c>
      <c r="D91" s="81"/>
      <c r="E91" s="81"/>
      <c r="F91" s="79"/>
      <c r="G91" s="79"/>
      <c r="H91" s="76"/>
      <c r="I91" s="76"/>
      <c r="J91" s="76"/>
      <c r="K91" s="76"/>
      <c r="L91" s="76"/>
      <c r="M91" s="76"/>
      <c r="N91" s="76"/>
      <c r="O91" s="82" t="str">
        <f t="array" ref="O91">IF(N91="Oui","Enter %",IF(N91="","",INDEX(LookUps!J:J,MATCH('4. Module B Ingrédients'!H91,LookUps!I:I,0))))</f>
        <v/>
      </c>
      <c r="P91" s="83" t="str">
        <f t="shared" si="6"/>
        <v/>
      </c>
      <c r="Q91" s="86"/>
      <c r="R91" s="87"/>
      <c r="S91" s="76"/>
      <c r="T91" s="19">
        <f>'1. Site de fabrication'!$E$7</f>
        <v>0</v>
      </c>
      <c r="U91" s="56">
        <f>'1. Site de fabrication'!$E$9</f>
        <v>0</v>
      </c>
      <c r="V91" t="str">
        <f t="shared" si="7"/>
        <v/>
      </c>
    </row>
    <row r="92" spans="1:22" ht="15.75" customHeight="1">
      <c r="A92" s="45"/>
      <c r="B92" s="19" t="str">
        <f t="shared" si="4"/>
        <v/>
      </c>
      <c r="C92" s="19" t="str">
        <f t="shared" si="5"/>
        <v/>
      </c>
      <c r="D92" s="81"/>
      <c r="E92" s="81"/>
      <c r="F92" s="79"/>
      <c r="G92" s="79"/>
      <c r="H92" s="76"/>
      <c r="I92" s="76"/>
      <c r="J92" s="76"/>
      <c r="K92" s="76"/>
      <c r="L92" s="76"/>
      <c r="M92" s="76"/>
      <c r="N92" s="76"/>
      <c r="O92" s="82" t="str">
        <f t="array" ref="O92">IF(N92="Oui","Enter %",IF(N92="","",INDEX(LookUps!J:J,MATCH('4. Module B Ingrédients'!H92,LookUps!I:I,0))))</f>
        <v/>
      </c>
      <c r="P92" s="83" t="str">
        <f t="shared" si="6"/>
        <v/>
      </c>
      <c r="Q92" s="86"/>
      <c r="R92" s="87"/>
      <c r="S92" s="76"/>
      <c r="T92" s="19">
        <f>'1. Site de fabrication'!$E$7</f>
        <v>0</v>
      </c>
      <c r="U92" s="56">
        <f>'1. Site de fabrication'!$E$9</f>
        <v>0</v>
      </c>
      <c r="V92" t="str">
        <f t="shared" si="7"/>
        <v/>
      </c>
    </row>
    <row r="93" spans="1:22" ht="15.75" customHeight="1">
      <c r="A93" s="45"/>
      <c r="B93" s="19" t="str">
        <f t="shared" si="4"/>
        <v/>
      </c>
      <c r="C93" s="19" t="str">
        <f t="shared" si="5"/>
        <v/>
      </c>
      <c r="D93" s="81"/>
      <c r="E93" s="81"/>
      <c r="F93" s="79"/>
      <c r="G93" s="79"/>
      <c r="H93" s="76"/>
      <c r="I93" s="76"/>
      <c r="J93" s="76"/>
      <c r="K93" s="76"/>
      <c r="L93" s="76"/>
      <c r="M93" s="76"/>
      <c r="N93" s="76"/>
      <c r="O93" s="82" t="str">
        <f t="array" ref="O93">IF(N93="Oui","Enter %",IF(N93="","",INDEX(LookUps!J:J,MATCH('4. Module B Ingrédients'!H93,LookUps!I:I,0))))</f>
        <v/>
      </c>
      <c r="P93" s="83" t="str">
        <f t="shared" si="6"/>
        <v/>
      </c>
      <c r="Q93" s="86"/>
      <c r="R93" s="87"/>
      <c r="S93" s="76"/>
      <c r="T93" s="19">
        <f>'1. Site de fabrication'!$E$7</f>
        <v>0</v>
      </c>
      <c r="U93" s="56">
        <f>'1. Site de fabrication'!$E$9</f>
        <v>0</v>
      </c>
      <c r="V93" t="str">
        <f t="shared" si="7"/>
        <v/>
      </c>
    </row>
    <row r="94" spans="1:22" ht="15.75" customHeight="1">
      <c r="A94" s="45"/>
      <c r="B94" s="19" t="str">
        <f t="shared" si="4"/>
        <v/>
      </c>
      <c r="C94" s="19" t="str">
        <f t="shared" si="5"/>
        <v/>
      </c>
      <c r="D94" s="81"/>
      <c r="E94" s="81"/>
      <c r="F94" s="79"/>
      <c r="G94" s="79"/>
      <c r="H94" s="76"/>
      <c r="I94" s="76"/>
      <c r="J94" s="76"/>
      <c r="K94" s="76"/>
      <c r="L94" s="76"/>
      <c r="M94" s="76"/>
      <c r="N94" s="76"/>
      <c r="O94" s="82" t="str">
        <f t="array" ref="O94">IF(N94="Oui","Enter %",IF(N94="","",INDEX(LookUps!J:J,MATCH('4. Module B Ingrédients'!H94,LookUps!I:I,0))))</f>
        <v/>
      </c>
      <c r="P94" s="83" t="str">
        <f t="shared" si="6"/>
        <v/>
      </c>
      <c r="Q94" s="86"/>
      <c r="R94" s="87"/>
      <c r="S94" s="76"/>
      <c r="T94" s="19">
        <f>'1. Site de fabrication'!$E$7</f>
        <v>0</v>
      </c>
      <c r="U94" s="56">
        <f>'1. Site de fabrication'!$E$9</f>
        <v>0</v>
      </c>
      <c r="V94" t="str">
        <f t="shared" si="7"/>
        <v/>
      </c>
    </row>
    <row r="95" spans="1:22" ht="15.75" customHeight="1">
      <c r="A95" s="45"/>
      <c r="B95" s="19" t="str">
        <f t="shared" si="4"/>
        <v/>
      </c>
      <c r="C95" s="19" t="str">
        <f t="shared" si="5"/>
        <v/>
      </c>
      <c r="D95" s="81"/>
      <c r="E95" s="81"/>
      <c r="F95" s="79"/>
      <c r="G95" s="79"/>
      <c r="H95" s="76"/>
      <c r="I95" s="76"/>
      <c r="J95" s="76"/>
      <c r="K95" s="76"/>
      <c r="L95" s="76"/>
      <c r="M95" s="76"/>
      <c r="N95" s="76"/>
      <c r="O95" s="82" t="str">
        <f t="array" ref="O95">IF(N95="Oui","Enter %",IF(N95="","",INDEX(LookUps!J:J,MATCH('4. Module B Ingrédients'!H95,LookUps!I:I,0))))</f>
        <v/>
      </c>
      <c r="P95" s="83" t="str">
        <f t="shared" si="6"/>
        <v/>
      </c>
      <c r="Q95" s="86"/>
      <c r="R95" s="87"/>
      <c r="S95" s="76"/>
      <c r="T95" s="19">
        <f>'1. Site de fabrication'!$E$7</f>
        <v>0</v>
      </c>
      <c r="U95" s="56">
        <f>'1. Site de fabrication'!$E$9</f>
        <v>0</v>
      </c>
      <c r="V95" t="str">
        <f t="shared" si="7"/>
        <v/>
      </c>
    </row>
    <row r="96" spans="1:22" ht="15.75" customHeight="1">
      <c r="A96" s="45"/>
      <c r="B96" s="19" t="str">
        <f t="shared" si="4"/>
        <v/>
      </c>
      <c r="C96" s="19" t="str">
        <f t="shared" si="5"/>
        <v/>
      </c>
      <c r="D96" s="81"/>
      <c r="E96" s="81"/>
      <c r="F96" s="79"/>
      <c r="G96" s="79"/>
      <c r="H96" s="76"/>
      <c r="I96" s="76"/>
      <c r="J96" s="76"/>
      <c r="K96" s="76"/>
      <c r="L96" s="76"/>
      <c r="M96" s="76"/>
      <c r="N96" s="76"/>
      <c r="O96" s="82" t="str">
        <f t="array" ref="O96">IF(N96="Oui","Enter %",IF(N96="","",INDEX(LookUps!J:J,MATCH('4. Module B Ingrédients'!H96,LookUps!I:I,0))))</f>
        <v/>
      </c>
      <c r="P96" s="83" t="str">
        <f t="shared" si="6"/>
        <v/>
      </c>
      <c r="Q96" s="86"/>
      <c r="R96" s="87"/>
      <c r="S96" s="76"/>
      <c r="T96" s="19">
        <f>'1. Site de fabrication'!$E$7</f>
        <v>0</v>
      </c>
      <c r="U96" s="56">
        <f>'1. Site de fabrication'!$E$9</f>
        <v>0</v>
      </c>
      <c r="V96" t="str">
        <f t="shared" si="7"/>
        <v/>
      </c>
    </row>
    <row r="97" spans="1:22" ht="15.75" customHeight="1">
      <c r="A97" s="45"/>
      <c r="B97" s="19" t="str">
        <f t="shared" si="4"/>
        <v/>
      </c>
      <c r="C97" s="19" t="str">
        <f t="shared" si="5"/>
        <v/>
      </c>
      <c r="D97" s="81"/>
      <c r="E97" s="81"/>
      <c r="F97" s="79"/>
      <c r="G97" s="79"/>
      <c r="H97" s="76"/>
      <c r="I97" s="76"/>
      <c r="J97" s="76"/>
      <c r="K97" s="76"/>
      <c r="L97" s="76"/>
      <c r="M97" s="76"/>
      <c r="N97" s="76"/>
      <c r="O97" s="82" t="str">
        <f t="array" ref="O97">IF(N97="Oui","Enter %",IF(N97="","",INDEX(LookUps!J:J,MATCH('4. Module B Ingrédients'!H97,LookUps!I:I,0))))</f>
        <v/>
      </c>
      <c r="P97" s="83" t="str">
        <f t="shared" si="6"/>
        <v/>
      </c>
      <c r="Q97" s="86"/>
      <c r="R97" s="87"/>
      <c r="S97" s="76"/>
      <c r="T97" s="19">
        <f>'1. Site de fabrication'!$E$7</f>
        <v>0</v>
      </c>
      <c r="U97" s="56">
        <f>'1. Site de fabrication'!$E$9</f>
        <v>0</v>
      </c>
      <c r="V97" t="str">
        <f t="shared" si="7"/>
        <v/>
      </c>
    </row>
    <row r="98" spans="1:22" ht="15.75" customHeight="1">
      <c r="A98" s="45"/>
      <c r="B98" s="19" t="str">
        <f t="shared" si="4"/>
        <v/>
      </c>
      <c r="C98" s="19" t="str">
        <f t="shared" si="5"/>
        <v/>
      </c>
      <c r="D98" s="81"/>
      <c r="E98" s="81"/>
      <c r="F98" s="79"/>
      <c r="G98" s="79"/>
      <c r="H98" s="76"/>
      <c r="I98" s="76"/>
      <c r="J98" s="76"/>
      <c r="K98" s="76"/>
      <c r="L98" s="76"/>
      <c r="M98" s="76"/>
      <c r="N98" s="76"/>
      <c r="O98" s="82" t="str">
        <f t="array" ref="O98">IF(N98="Oui","Enter %",IF(N98="","",INDEX(LookUps!J:J,MATCH('4. Module B Ingrédients'!H98,LookUps!I:I,0))))</f>
        <v/>
      </c>
      <c r="P98" s="83" t="str">
        <f t="shared" si="6"/>
        <v/>
      </c>
      <c r="Q98" s="86"/>
      <c r="R98" s="87"/>
      <c r="S98" s="76"/>
      <c r="T98" s="19">
        <f>'1. Site de fabrication'!$E$7</f>
        <v>0</v>
      </c>
      <c r="U98" s="56">
        <f>'1. Site de fabrication'!$E$9</f>
        <v>0</v>
      </c>
      <c r="V98" t="str">
        <f t="shared" si="7"/>
        <v/>
      </c>
    </row>
    <row r="99" spans="1:22" ht="15.75" customHeight="1">
      <c r="A99" s="45"/>
      <c r="B99" s="19" t="str">
        <f t="shared" si="4"/>
        <v/>
      </c>
      <c r="C99" s="19" t="str">
        <f t="shared" si="5"/>
        <v/>
      </c>
      <c r="D99" s="81"/>
      <c r="E99" s="81"/>
      <c r="F99" s="79"/>
      <c r="G99" s="79"/>
      <c r="H99" s="76"/>
      <c r="I99" s="76"/>
      <c r="J99" s="76"/>
      <c r="K99" s="76"/>
      <c r="L99" s="76"/>
      <c r="M99" s="76"/>
      <c r="N99" s="76"/>
      <c r="O99" s="82" t="str">
        <f t="array" ref="O99">IF(N99="Oui","Enter %",IF(N99="","",INDEX(LookUps!J:J,MATCH('4. Module B Ingrédients'!H99,LookUps!I:I,0))))</f>
        <v/>
      </c>
      <c r="P99" s="83" t="str">
        <f t="shared" si="6"/>
        <v/>
      </c>
      <c r="Q99" s="86"/>
      <c r="R99" s="87"/>
      <c r="S99" s="76"/>
      <c r="T99" s="19">
        <f>'1. Site de fabrication'!$E$7</f>
        <v>0</v>
      </c>
      <c r="U99" s="56">
        <f>'1. Site de fabrication'!$E$9</f>
        <v>0</v>
      </c>
      <c r="V99" t="str">
        <f t="shared" si="7"/>
        <v/>
      </c>
    </row>
    <row r="100" spans="1:22" ht="15.75" customHeight="1">
      <c r="A100" s="45"/>
      <c r="B100" s="19" t="str">
        <f t="shared" si="4"/>
        <v/>
      </c>
      <c r="C100" s="19" t="str">
        <f t="shared" si="5"/>
        <v/>
      </c>
      <c r="D100" s="81"/>
      <c r="E100" s="81"/>
      <c r="F100" s="79"/>
      <c r="G100" s="79"/>
      <c r="H100" s="76"/>
      <c r="I100" s="76"/>
      <c r="J100" s="76"/>
      <c r="K100" s="76"/>
      <c r="L100" s="76"/>
      <c r="M100" s="76"/>
      <c r="N100" s="76"/>
      <c r="O100" s="82" t="str">
        <f t="array" ref="O100">IF(N100="Oui","Enter %",IF(N100="","",INDEX(LookUps!J:J,MATCH('4. Module B Ingrédients'!H100,LookUps!I:I,0))))</f>
        <v/>
      </c>
      <c r="P100" s="83" t="str">
        <f t="shared" si="6"/>
        <v/>
      </c>
      <c r="Q100" s="86"/>
      <c r="R100" s="87"/>
      <c r="S100" s="76"/>
      <c r="T100" s="19">
        <f>'1. Site de fabrication'!$E$7</f>
        <v>0</v>
      </c>
      <c r="U100" s="56">
        <f>'1. Site de fabrication'!$E$9</f>
        <v>0</v>
      </c>
      <c r="V100" t="str">
        <f t="shared" si="7"/>
        <v/>
      </c>
    </row>
    <row r="101" spans="1:22" ht="15.75" customHeight="1">
      <c r="A101" s="45"/>
      <c r="B101" s="19" t="str">
        <f t="shared" si="4"/>
        <v/>
      </c>
      <c r="C101" s="19" t="str">
        <f t="shared" si="5"/>
        <v/>
      </c>
      <c r="D101" s="81"/>
      <c r="E101" s="81"/>
      <c r="F101" s="79"/>
      <c r="G101" s="79"/>
      <c r="H101" s="76"/>
      <c r="I101" s="76"/>
      <c r="J101" s="76"/>
      <c r="K101" s="76"/>
      <c r="L101" s="76"/>
      <c r="M101" s="76"/>
      <c r="N101" s="76"/>
      <c r="O101" s="82" t="str">
        <f t="array" ref="O101">IF(N101="Oui","Enter %",IF(N101="","",INDEX(LookUps!J:J,MATCH('4. Module B Ingrédients'!H101,LookUps!I:I,0))))</f>
        <v/>
      </c>
      <c r="P101" s="83" t="str">
        <f t="shared" si="6"/>
        <v/>
      </c>
      <c r="Q101" s="86"/>
      <c r="R101" s="87"/>
      <c r="S101" s="76"/>
      <c r="T101" s="19">
        <f>'1. Site de fabrication'!$E$7</f>
        <v>0</v>
      </c>
      <c r="U101" s="56">
        <f>'1. Site de fabrication'!$E$9</f>
        <v>0</v>
      </c>
      <c r="V101" t="str">
        <f t="shared" si="7"/>
        <v/>
      </c>
    </row>
    <row r="102" spans="1:22" ht="15.75" customHeight="1">
      <c r="A102" s="45"/>
      <c r="B102" s="19" t="str">
        <f t="shared" si="4"/>
        <v/>
      </c>
      <c r="C102" s="19" t="str">
        <f t="shared" si="5"/>
        <v/>
      </c>
      <c r="D102" s="81"/>
      <c r="E102" s="81"/>
      <c r="F102" s="79"/>
      <c r="G102" s="79"/>
      <c r="H102" s="76"/>
      <c r="I102" s="76"/>
      <c r="J102" s="76"/>
      <c r="K102" s="76"/>
      <c r="L102" s="76"/>
      <c r="M102" s="76"/>
      <c r="N102" s="76"/>
      <c r="O102" s="82" t="str">
        <f t="array" ref="O102">IF(N102="Oui","Enter %",IF(N102="","",INDEX(LookUps!J:J,MATCH('4. Module B Ingrédients'!H102,LookUps!I:I,0))))</f>
        <v/>
      </c>
      <c r="P102" s="83" t="str">
        <f t="shared" si="6"/>
        <v/>
      </c>
      <c r="Q102" s="86"/>
      <c r="R102" s="87"/>
      <c r="S102" s="76"/>
      <c r="T102" s="19">
        <f>'1. Site de fabrication'!$E$7</f>
        <v>0</v>
      </c>
      <c r="U102" s="56">
        <f>'1. Site de fabrication'!$E$9</f>
        <v>0</v>
      </c>
      <c r="V102" t="str">
        <f t="shared" si="7"/>
        <v/>
      </c>
    </row>
    <row r="103" spans="1:22" ht="15.75" customHeight="1">
      <c r="A103" s="45"/>
      <c r="B103" s="19" t="str">
        <f t="shared" si="4"/>
        <v/>
      </c>
      <c r="C103" s="19" t="str">
        <f t="shared" si="5"/>
        <v/>
      </c>
      <c r="D103" s="81"/>
      <c r="E103" s="81"/>
      <c r="F103" s="79"/>
      <c r="G103" s="79"/>
      <c r="H103" s="76"/>
      <c r="I103" s="76"/>
      <c r="J103" s="76"/>
      <c r="K103" s="76"/>
      <c r="L103" s="76"/>
      <c r="M103" s="76"/>
      <c r="N103" s="76"/>
      <c r="O103" s="82" t="str">
        <f t="array" ref="O103">IF(N103="Oui","Enter %",IF(N103="","",INDEX(LookUps!J:J,MATCH('4. Module B Ingrédients'!H103,LookUps!I:I,0))))</f>
        <v/>
      </c>
      <c r="P103" s="83" t="str">
        <f t="shared" si="6"/>
        <v/>
      </c>
      <c r="Q103" s="86"/>
      <c r="R103" s="87"/>
      <c r="S103" s="76"/>
      <c r="T103" s="19">
        <f>'1. Site de fabrication'!$E$7</f>
        <v>0</v>
      </c>
      <c r="U103" s="56">
        <f>'1. Site de fabrication'!$E$9</f>
        <v>0</v>
      </c>
      <c r="V103" t="str">
        <f t="shared" si="7"/>
        <v/>
      </c>
    </row>
    <row r="104" spans="1:22" ht="15.75" customHeight="1">
      <c r="A104" s="45"/>
      <c r="B104" s="19" t="str">
        <f t="shared" si="4"/>
        <v/>
      </c>
      <c r="C104" s="19" t="str">
        <f t="shared" si="5"/>
        <v/>
      </c>
      <c r="D104" s="81"/>
      <c r="E104" s="81"/>
      <c r="F104" s="79"/>
      <c r="G104" s="79"/>
      <c r="H104" s="76"/>
      <c r="I104" s="76"/>
      <c r="J104" s="76"/>
      <c r="K104" s="76"/>
      <c r="L104" s="76"/>
      <c r="M104" s="76"/>
      <c r="N104" s="76"/>
      <c r="O104" s="82" t="str">
        <f t="array" ref="O104">IF(N104="Oui","Enter %",IF(N104="","",INDEX(LookUps!J:J,MATCH('4. Module B Ingrédients'!H104,LookUps!I:I,0))))</f>
        <v/>
      </c>
      <c r="P104" s="83" t="str">
        <f t="shared" si="6"/>
        <v/>
      </c>
      <c r="Q104" s="86"/>
      <c r="R104" s="87"/>
      <c r="S104" s="76"/>
      <c r="T104" s="19">
        <f>'1. Site de fabrication'!$E$7</f>
        <v>0</v>
      </c>
      <c r="U104" s="56">
        <f>'1. Site de fabrication'!$E$9</f>
        <v>0</v>
      </c>
      <c r="V104" t="str">
        <f t="shared" si="7"/>
        <v/>
      </c>
    </row>
    <row r="105" spans="1:22" ht="15.75" customHeight="1">
      <c r="A105" s="45"/>
      <c r="B105" s="19" t="str">
        <f t="shared" si="4"/>
        <v/>
      </c>
      <c r="C105" s="19" t="str">
        <f t="shared" si="5"/>
        <v/>
      </c>
      <c r="D105" s="81"/>
      <c r="E105" s="81"/>
      <c r="F105" s="79"/>
      <c r="G105" s="79"/>
      <c r="H105" s="76"/>
      <c r="I105" s="76"/>
      <c r="J105" s="76"/>
      <c r="K105" s="76"/>
      <c r="L105" s="76"/>
      <c r="M105" s="76"/>
      <c r="N105" s="76"/>
      <c r="O105" s="82" t="str">
        <f t="array" ref="O105">IF(N105="Oui","Enter %",IF(N105="","",INDEX(LookUps!J:J,MATCH('4. Module B Ingrédients'!H105,LookUps!I:I,0))))</f>
        <v/>
      </c>
      <c r="P105" s="83" t="str">
        <f t="shared" si="6"/>
        <v/>
      </c>
      <c r="Q105" s="86"/>
      <c r="R105" s="87"/>
      <c r="S105" s="76"/>
      <c r="T105" s="19">
        <f>'1. Site de fabrication'!$E$7</f>
        <v>0</v>
      </c>
      <c r="U105" s="56">
        <f>'1. Site de fabrication'!$E$9</f>
        <v>0</v>
      </c>
      <c r="V105" t="str">
        <f t="shared" si="7"/>
        <v/>
      </c>
    </row>
    <row r="106" spans="1:22" ht="15.75" customHeight="1">
      <c r="A106" s="45"/>
      <c r="B106" s="19" t="str">
        <f t="shared" si="4"/>
        <v/>
      </c>
      <c r="C106" s="19" t="str">
        <f t="shared" si="5"/>
        <v/>
      </c>
      <c r="D106" s="81"/>
      <c r="E106" s="81"/>
      <c r="F106" s="79"/>
      <c r="G106" s="79"/>
      <c r="H106" s="76"/>
      <c r="I106" s="76"/>
      <c r="J106" s="76"/>
      <c r="K106" s="76"/>
      <c r="L106" s="76"/>
      <c r="M106" s="76"/>
      <c r="N106" s="76"/>
      <c r="O106" s="82" t="str">
        <f t="array" ref="O106">IF(N106="Oui","Enter %",IF(N106="","",INDEX(LookUps!J:J,MATCH('4. Module B Ingrédients'!H106,LookUps!I:I,0))))</f>
        <v/>
      </c>
      <c r="P106" s="83" t="str">
        <f t="shared" si="6"/>
        <v/>
      </c>
      <c r="Q106" s="86"/>
      <c r="R106" s="87"/>
      <c r="S106" s="76"/>
      <c r="T106" s="19">
        <f>'1. Site de fabrication'!$E$7</f>
        <v>0</v>
      </c>
      <c r="U106" s="56">
        <f>'1. Site de fabrication'!$E$9</f>
        <v>0</v>
      </c>
      <c r="V106" t="str">
        <f t="shared" si="7"/>
        <v/>
      </c>
    </row>
    <row r="107" spans="1:22" ht="15.75" customHeight="1">
      <c r="A107" s="45"/>
      <c r="B107" s="19" t="str">
        <f t="shared" si="4"/>
        <v/>
      </c>
      <c r="C107" s="19" t="str">
        <f t="shared" si="5"/>
        <v/>
      </c>
      <c r="D107" s="81"/>
      <c r="E107" s="81"/>
      <c r="F107" s="79"/>
      <c r="G107" s="79"/>
      <c r="H107" s="76"/>
      <c r="I107" s="76"/>
      <c r="J107" s="76"/>
      <c r="K107" s="76"/>
      <c r="L107" s="76"/>
      <c r="M107" s="76"/>
      <c r="N107" s="76"/>
      <c r="O107" s="82" t="str">
        <f t="array" ref="O107">IF(N107="Oui","Enter %",IF(N107="","",INDEX(LookUps!J:J,MATCH('4. Module B Ingrédients'!H107,LookUps!I:I,0))))</f>
        <v/>
      </c>
      <c r="P107" s="83" t="str">
        <f t="shared" si="6"/>
        <v/>
      </c>
      <c r="Q107" s="86"/>
      <c r="R107" s="87"/>
      <c r="S107" s="76"/>
      <c r="T107" s="19">
        <f>'1. Site de fabrication'!$E$7</f>
        <v>0</v>
      </c>
      <c r="U107" s="56">
        <f>'1. Site de fabrication'!$E$9</f>
        <v>0</v>
      </c>
      <c r="V107" t="str">
        <f t="shared" si="7"/>
        <v/>
      </c>
    </row>
    <row r="108" spans="1:22" ht="15.75" customHeight="1">
      <c r="A108" s="45"/>
      <c r="B108" s="19" t="str">
        <f t="shared" si="4"/>
        <v/>
      </c>
      <c r="C108" s="19" t="str">
        <f t="shared" si="5"/>
        <v/>
      </c>
      <c r="D108" s="81"/>
      <c r="E108" s="81"/>
      <c r="F108" s="79"/>
      <c r="G108" s="79"/>
      <c r="H108" s="76"/>
      <c r="I108" s="76"/>
      <c r="J108" s="76"/>
      <c r="K108" s="76"/>
      <c r="L108" s="76"/>
      <c r="M108" s="76"/>
      <c r="N108" s="76"/>
      <c r="O108" s="82" t="str">
        <f t="array" ref="O108">IF(N108="Oui","Enter %",IF(N108="","",INDEX(LookUps!J:J,MATCH('4. Module B Ingrédients'!H108,LookUps!I:I,0))))</f>
        <v/>
      </c>
      <c r="P108" s="83" t="str">
        <f t="shared" si="6"/>
        <v/>
      </c>
      <c r="Q108" s="86"/>
      <c r="R108" s="87"/>
      <c r="S108" s="76"/>
      <c r="T108" s="19">
        <f>'1. Site de fabrication'!$E$7</f>
        <v>0</v>
      </c>
      <c r="U108" s="56">
        <f>'1. Site de fabrication'!$E$9</f>
        <v>0</v>
      </c>
      <c r="V108" t="str">
        <f t="shared" si="7"/>
        <v/>
      </c>
    </row>
    <row r="109" spans="1:22" ht="15.75" customHeight="1">
      <c r="A109" s="45"/>
      <c r="B109" s="19" t="str">
        <f t="shared" si="4"/>
        <v/>
      </c>
      <c r="C109" s="19" t="str">
        <f t="shared" si="5"/>
        <v/>
      </c>
      <c r="D109" s="81"/>
      <c r="E109" s="81"/>
      <c r="F109" s="79"/>
      <c r="G109" s="79"/>
      <c r="H109" s="76"/>
      <c r="I109" s="76"/>
      <c r="J109" s="76"/>
      <c r="K109" s="76"/>
      <c r="L109" s="76"/>
      <c r="M109" s="76"/>
      <c r="N109" s="76"/>
      <c r="O109" s="82" t="str">
        <f t="array" ref="O109">IF(N109="Oui","Enter %",IF(N109="","",INDEX(LookUps!J:J,MATCH('4. Module B Ingrédients'!H109,LookUps!I:I,0))))</f>
        <v/>
      </c>
      <c r="P109" s="83" t="str">
        <f t="shared" si="6"/>
        <v/>
      </c>
      <c r="Q109" s="86"/>
      <c r="R109" s="87"/>
      <c r="S109" s="76"/>
      <c r="T109" s="19">
        <f>'1. Site de fabrication'!$E$7</f>
        <v>0</v>
      </c>
      <c r="U109" s="56">
        <f>'1. Site de fabrication'!$E$9</f>
        <v>0</v>
      </c>
      <c r="V109" t="str">
        <f t="shared" si="7"/>
        <v/>
      </c>
    </row>
    <row r="110" spans="1:22" ht="15.75" customHeight="1">
      <c r="A110" s="45"/>
      <c r="B110" s="19" t="str">
        <f t="shared" si="4"/>
        <v/>
      </c>
      <c r="C110" s="19" t="str">
        <f t="shared" si="5"/>
        <v/>
      </c>
      <c r="D110" s="81"/>
      <c r="E110" s="81"/>
      <c r="F110" s="79"/>
      <c r="G110" s="79"/>
      <c r="H110" s="76"/>
      <c r="I110" s="76"/>
      <c r="J110" s="76"/>
      <c r="K110" s="76"/>
      <c r="L110" s="76"/>
      <c r="M110" s="76"/>
      <c r="N110" s="76"/>
      <c r="O110" s="82" t="str">
        <f t="array" ref="O110">IF(N110="Oui","Enter %",IF(N110="","",INDEX(LookUps!J:J,MATCH('4. Module B Ingrédients'!H110,LookUps!I:I,0))))</f>
        <v/>
      </c>
      <c r="P110" s="83" t="str">
        <f t="shared" si="6"/>
        <v/>
      </c>
      <c r="Q110" s="86"/>
      <c r="R110" s="87"/>
      <c r="S110" s="76"/>
      <c r="T110" s="19">
        <f>'1. Site de fabrication'!$E$7</f>
        <v>0</v>
      </c>
      <c r="U110" s="56">
        <f>'1. Site de fabrication'!$E$9</f>
        <v>0</v>
      </c>
      <c r="V110" t="str">
        <f t="shared" si="7"/>
        <v/>
      </c>
    </row>
    <row r="111" spans="1:22" ht="15.75" customHeight="1">
      <c r="A111" s="45"/>
      <c r="B111" s="19" t="str">
        <f t="shared" si="4"/>
        <v/>
      </c>
      <c r="C111" s="19" t="str">
        <f t="shared" si="5"/>
        <v/>
      </c>
      <c r="D111" s="81"/>
      <c r="E111" s="81"/>
      <c r="F111" s="79"/>
      <c r="G111" s="79"/>
      <c r="H111" s="76"/>
      <c r="I111" s="76"/>
      <c r="J111" s="76"/>
      <c r="K111" s="76"/>
      <c r="L111" s="76"/>
      <c r="M111" s="76"/>
      <c r="N111" s="76"/>
      <c r="O111" s="82" t="str">
        <f t="array" ref="O111">IF(N111="Oui","Enter %",IF(N111="","",INDEX(LookUps!J:J,MATCH('4. Module B Ingrédients'!H111,LookUps!I:I,0))))</f>
        <v/>
      </c>
      <c r="P111" s="83" t="str">
        <f t="shared" si="6"/>
        <v/>
      </c>
      <c r="Q111" s="86"/>
      <c r="R111" s="87"/>
      <c r="S111" s="76"/>
      <c r="T111" s="19">
        <f>'1. Site de fabrication'!$E$7</f>
        <v>0</v>
      </c>
      <c r="U111" s="56">
        <f>'1. Site de fabrication'!$E$9</f>
        <v>0</v>
      </c>
      <c r="V111" t="str">
        <f t="shared" si="7"/>
        <v/>
      </c>
    </row>
    <row r="112" spans="1:22" ht="15.75" customHeight="1">
      <c r="A112" s="45"/>
      <c r="B112" s="19" t="str">
        <f t="shared" si="4"/>
        <v/>
      </c>
      <c r="C112" s="19" t="str">
        <f t="shared" si="5"/>
        <v/>
      </c>
      <c r="D112" s="81"/>
      <c r="E112" s="81"/>
      <c r="F112" s="79"/>
      <c r="G112" s="79"/>
      <c r="H112" s="76"/>
      <c r="I112" s="76"/>
      <c r="J112" s="76"/>
      <c r="K112" s="76"/>
      <c r="L112" s="76"/>
      <c r="M112" s="76"/>
      <c r="N112" s="76"/>
      <c r="O112" s="82" t="str">
        <f t="array" ref="O112">IF(N112="Oui","Enter %",IF(N112="","",INDEX(LookUps!J:J,MATCH('4. Module B Ingrédients'!H112,LookUps!I:I,0))))</f>
        <v/>
      </c>
      <c r="P112" s="83" t="str">
        <f t="shared" si="6"/>
        <v/>
      </c>
      <c r="Q112" s="86"/>
      <c r="R112" s="87"/>
      <c r="S112" s="76"/>
      <c r="T112" s="19">
        <f>'1. Site de fabrication'!$E$7</f>
        <v>0</v>
      </c>
      <c r="U112" s="56">
        <f>'1. Site de fabrication'!$E$9</f>
        <v>0</v>
      </c>
      <c r="V112" t="str">
        <f t="shared" si="7"/>
        <v/>
      </c>
    </row>
    <row r="113" spans="1:22" ht="15.75" customHeight="1">
      <c r="A113" s="45"/>
      <c r="B113" s="19" t="str">
        <f t="shared" si="4"/>
        <v/>
      </c>
      <c r="C113" s="19" t="str">
        <f t="shared" si="5"/>
        <v/>
      </c>
      <c r="D113" s="81"/>
      <c r="E113" s="81"/>
      <c r="F113" s="79"/>
      <c r="G113" s="79"/>
      <c r="H113" s="76"/>
      <c r="I113" s="76"/>
      <c r="J113" s="76"/>
      <c r="K113" s="76"/>
      <c r="L113" s="76"/>
      <c r="M113" s="76"/>
      <c r="N113" s="76"/>
      <c r="O113" s="82" t="str">
        <f t="array" ref="O113">IF(N113="Oui","Enter %",IF(N113="","",INDEX(LookUps!J:J,MATCH('4. Module B Ingrédients'!H113,LookUps!I:I,0))))</f>
        <v/>
      </c>
      <c r="P113" s="83" t="str">
        <f t="shared" si="6"/>
        <v/>
      </c>
      <c r="Q113" s="86"/>
      <c r="R113" s="87"/>
      <c r="S113" s="76"/>
      <c r="T113" s="19">
        <f>'1. Site de fabrication'!$E$7</f>
        <v>0</v>
      </c>
      <c r="U113" s="56">
        <f>'1. Site de fabrication'!$E$9</f>
        <v>0</v>
      </c>
      <c r="V113" t="str">
        <f t="shared" si="7"/>
        <v/>
      </c>
    </row>
    <row r="114" spans="1:22" ht="15.75" customHeight="1">
      <c r="A114" s="45"/>
      <c r="B114" s="19" t="str">
        <f t="shared" si="4"/>
        <v/>
      </c>
      <c r="C114" s="19" t="str">
        <f t="shared" si="5"/>
        <v/>
      </c>
      <c r="D114" s="81"/>
      <c r="E114" s="81"/>
      <c r="F114" s="79"/>
      <c r="G114" s="79"/>
      <c r="H114" s="76"/>
      <c r="I114" s="76"/>
      <c r="J114" s="76"/>
      <c r="K114" s="76"/>
      <c r="L114" s="76"/>
      <c r="M114" s="76"/>
      <c r="N114" s="76"/>
      <c r="O114" s="82" t="str">
        <f t="array" ref="O114">IF(N114="Oui","Enter %",IF(N114="","",INDEX(LookUps!J:J,MATCH('4. Module B Ingrédients'!H114,LookUps!I:I,0))))</f>
        <v/>
      </c>
      <c r="P114" s="83" t="str">
        <f t="shared" si="6"/>
        <v/>
      </c>
      <c r="Q114" s="86"/>
      <c r="R114" s="87"/>
      <c r="S114" s="76"/>
      <c r="T114" s="19">
        <f>'1. Site de fabrication'!$E$7</f>
        <v>0</v>
      </c>
      <c r="U114" s="56">
        <f>'1. Site de fabrication'!$E$9</f>
        <v>0</v>
      </c>
      <c r="V114" t="str">
        <f t="shared" si="7"/>
        <v/>
      </c>
    </row>
    <row r="115" spans="1:22" ht="15.75" customHeight="1">
      <c r="A115" s="45"/>
      <c r="B115" s="19" t="str">
        <f t="shared" si="4"/>
        <v/>
      </c>
      <c r="C115" s="19" t="str">
        <f t="shared" si="5"/>
        <v/>
      </c>
      <c r="D115" s="81"/>
      <c r="E115" s="81"/>
      <c r="F115" s="79"/>
      <c r="G115" s="79"/>
      <c r="H115" s="76"/>
      <c r="I115" s="76"/>
      <c r="J115" s="76"/>
      <c r="K115" s="76"/>
      <c r="L115" s="76"/>
      <c r="M115" s="76"/>
      <c r="N115" s="76"/>
      <c r="O115" s="82" t="str">
        <f t="array" ref="O115">IF(N115="Oui","Enter %",IF(N115="","",INDEX(LookUps!J:J,MATCH('4. Module B Ingrédients'!H115,LookUps!I:I,0))))</f>
        <v/>
      </c>
      <c r="P115" s="83" t="str">
        <f t="shared" si="6"/>
        <v/>
      </c>
      <c r="Q115" s="86"/>
      <c r="R115" s="87"/>
      <c r="S115" s="76"/>
      <c r="T115" s="19">
        <f>'1. Site de fabrication'!$E$7</f>
        <v>0</v>
      </c>
      <c r="U115" s="56">
        <f>'1. Site de fabrication'!$E$9</f>
        <v>0</v>
      </c>
      <c r="V115" t="str">
        <f t="shared" si="7"/>
        <v/>
      </c>
    </row>
    <row r="116" spans="1:22" ht="15.75" customHeight="1">
      <c r="A116" s="45"/>
      <c r="B116" s="19" t="str">
        <f t="shared" si="4"/>
        <v/>
      </c>
      <c r="C116" s="19" t="str">
        <f t="shared" si="5"/>
        <v/>
      </c>
      <c r="D116" s="81"/>
      <c r="E116" s="81"/>
      <c r="F116" s="79"/>
      <c r="G116" s="79"/>
      <c r="H116" s="76"/>
      <c r="I116" s="76"/>
      <c r="J116" s="76"/>
      <c r="K116" s="76"/>
      <c r="L116" s="76"/>
      <c r="M116" s="76"/>
      <c r="N116" s="76"/>
      <c r="O116" s="82" t="str">
        <f t="array" ref="O116">IF(N116="Oui","Enter %",IF(N116="","",INDEX(LookUps!J:J,MATCH('4. Module B Ingrédients'!H116,LookUps!I:I,0))))</f>
        <v/>
      </c>
      <c r="P116" s="83" t="str">
        <f t="shared" si="6"/>
        <v/>
      </c>
      <c r="Q116" s="86"/>
      <c r="R116" s="87"/>
      <c r="S116" s="76"/>
      <c r="T116" s="19">
        <f>'1. Site de fabrication'!$E$7</f>
        <v>0</v>
      </c>
      <c r="U116" s="56">
        <f>'1. Site de fabrication'!$E$9</f>
        <v>0</v>
      </c>
      <c r="V116" t="str">
        <f t="shared" si="7"/>
        <v/>
      </c>
    </row>
    <row r="117" spans="1:22" ht="15.75" customHeight="1">
      <c r="A117" s="45"/>
      <c r="B117" s="19" t="str">
        <f t="shared" si="4"/>
        <v/>
      </c>
      <c r="C117" s="19" t="str">
        <f t="shared" si="5"/>
        <v/>
      </c>
      <c r="D117" s="81"/>
      <c r="E117" s="81"/>
      <c r="F117" s="79"/>
      <c r="G117" s="79"/>
      <c r="H117" s="76"/>
      <c r="I117" s="76"/>
      <c r="J117" s="76"/>
      <c r="K117" s="76"/>
      <c r="L117" s="76"/>
      <c r="M117" s="76"/>
      <c r="N117" s="76"/>
      <c r="O117" s="82" t="str">
        <f t="array" ref="O117">IF(N117="Oui","Enter %",IF(N117="","",INDEX(LookUps!J:J,MATCH('4. Module B Ingrédients'!H117,LookUps!I:I,0))))</f>
        <v/>
      </c>
      <c r="P117" s="83" t="str">
        <f t="shared" si="6"/>
        <v/>
      </c>
      <c r="Q117" s="86"/>
      <c r="R117" s="87"/>
      <c r="S117" s="76"/>
      <c r="T117" s="19">
        <f>'1. Site de fabrication'!$E$7</f>
        <v>0</v>
      </c>
      <c r="U117" s="56">
        <f>'1. Site de fabrication'!$E$9</f>
        <v>0</v>
      </c>
      <c r="V117" t="str">
        <f t="shared" si="7"/>
        <v/>
      </c>
    </row>
    <row r="118" spans="1:22" ht="15.75" customHeight="1">
      <c r="A118" s="45"/>
      <c r="B118" s="19" t="str">
        <f t="shared" si="4"/>
        <v/>
      </c>
      <c r="C118" s="19" t="str">
        <f t="shared" si="5"/>
        <v/>
      </c>
      <c r="D118" s="81"/>
      <c r="E118" s="81"/>
      <c r="F118" s="79"/>
      <c r="G118" s="79"/>
      <c r="H118" s="76"/>
      <c r="I118" s="76"/>
      <c r="J118" s="76"/>
      <c r="K118" s="76"/>
      <c r="L118" s="76"/>
      <c r="M118" s="76"/>
      <c r="N118" s="76"/>
      <c r="O118" s="82" t="str">
        <f t="array" ref="O118">IF(N118="Oui","Enter %",IF(N118="","",INDEX(LookUps!J:J,MATCH('4. Module B Ingrédients'!H118,LookUps!I:I,0))))</f>
        <v/>
      </c>
      <c r="P118" s="83" t="str">
        <f t="shared" si="6"/>
        <v/>
      </c>
      <c r="Q118" s="86"/>
      <c r="R118" s="87"/>
      <c r="S118" s="76"/>
      <c r="T118" s="19">
        <f>'1. Site de fabrication'!$E$7</f>
        <v>0</v>
      </c>
      <c r="U118" s="56">
        <f>'1. Site de fabrication'!$E$9</f>
        <v>0</v>
      </c>
      <c r="V118" t="str">
        <f t="shared" si="7"/>
        <v/>
      </c>
    </row>
    <row r="119" spans="1:22" ht="15.75" customHeight="1">
      <c r="A119" s="45"/>
      <c r="B119" s="19" t="str">
        <f t="shared" si="4"/>
        <v/>
      </c>
      <c r="C119" s="19" t="str">
        <f t="shared" si="5"/>
        <v/>
      </c>
      <c r="D119" s="81"/>
      <c r="E119" s="81"/>
      <c r="F119" s="79"/>
      <c r="G119" s="79"/>
      <c r="H119" s="76"/>
      <c r="I119" s="76"/>
      <c r="J119" s="76"/>
      <c r="K119" s="76"/>
      <c r="L119" s="76"/>
      <c r="M119" s="76"/>
      <c r="N119" s="76"/>
      <c r="O119" s="82" t="str">
        <f t="array" ref="O119">IF(N119="Oui","Enter %",IF(N119="","",INDEX(LookUps!J:J,MATCH('4. Module B Ingrédients'!H119,LookUps!I:I,0))))</f>
        <v/>
      </c>
      <c r="P119" s="83" t="str">
        <f t="shared" si="6"/>
        <v/>
      </c>
      <c r="Q119" s="86"/>
      <c r="R119" s="87"/>
      <c r="S119" s="76"/>
      <c r="T119" s="19">
        <f>'1. Site de fabrication'!$E$7</f>
        <v>0</v>
      </c>
      <c r="U119" s="56">
        <f>'1. Site de fabrication'!$E$9</f>
        <v>0</v>
      </c>
      <c r="V119" t="str">
        <f t="shared" si="7"/>
        <v/>
      </c>
    </row>
    <row r="120" spans="1:22" ht="15.75" customHeight="1">
      <c r="A120" s="45"/>
      <c r="B120" s="19" t="str">
        <f t="shared" si="4"/>
        <v/>
      </c>
      <c r="C120" s="19" t="str">
        <f t="shared" si="5"/>
        <v/>
      </c>
      <c r="D120" s="81"/>
      <c r="E120" s="81"/>
      <c r="F120" s="79"/>
      <c r="G120" s="79"/>
      <c r="H120" s="76"/>
      <c r="I120" s="76"/>
      <c r="J120" s="76"/>
      <c r="K120" s="76"/>
      <c r="L120" s="76"/>
      <c r="M120" s="76"/>
      <c r="N120" s="76"/>
      <c r="O120" s="82" t="str">
        <f t="array" ref="O120">IF(N120="Oui","Enter %",IF(N120="","",INDEX(LookUps!J:J,MATCH('4. Module B Ingrédients'!H120,LookUps!I:I,0))))</f>
        <v/>
      </c>
      <c r="P120" s="83" t="str">
        <f t="shared" si="6"/>
        <v/>
      </c>
      <c r="Q120" s="86"/>
      <c r="R120" s="87"/>
      <c r="S120" s="76"/>
      <c r="T120" s="19">
        <f>'1. Site de fabrication'!$E$7</f>
        <v>0</v>
      </c>
      <c r="U120" s="56">
        <f>'1. Site de fabrication'!$E$9</f>
        <v>0</v>
      </c>
      <c r="V120" t="str">
        <f t="shared" si="7"/>
        <v/>
      </c>
    </row>
    <row r="121" spans="1:22" ht="15.75" customHeight="1">
      <c r="A121" s="45"/>
      <c r="B121" s="19" t="str">
        <f t="shared" si="4"/>
        <v/>
      </c>
      <c r="C121" s="19" t="str">
        <f t="shared" si="5"/>
        <v/>
      </c>
      <c r="D121" s="81"/>
      <c r="E121" s="81"/>
      <c r="F121" s="79"/>
      <c r="G121" s="79"/>
      <c r="H121" s="76"/>
      <c r="I121" s="76"/>
      <c r="J121" s="76"/>
      <c r="K121" s="76"/>
      <c r="L121" s="76"/>
      <c r="M121" s="76"/>
      <c r="N121" s="76"/>
      <c r="O121" s="82" t="str">
        <f t="array" ref="O121">IF(N121="Oui","Enter %",IF(N121="","",INDEX(LookUps!J:J,MATCH('4. Module B Ingrédients'!H121,LookUps!I:I,0))))</f>
        <v/>
      </c>
      <c r="P121" s="83" t="str">
        <f t="shared" si="6"/>
        <v/>
      </c>
      <c r="Q121" s="86"/>
      <c r="R121" s="87"/>
      <c r="S121" s="76"/>
      <c r="T121" s="19">
        <f>'1. Site de fabrication'!$E$7</f>
        <v>0</v>
      </c>
      <c r="U121" s="56">
        <f>'1. Site de fabrication'!$E$9</f>
        <v>0</v>
      </c>
      <c r="V121" t="str">
        <f t="shared" si="7"/>
        <v/>
      </c>
    </row>
    <row r="122" spans="1:22" ht="15.75" customHeight="1">
      <c r="A122" s="45"/>
      <c r="B122" s="19" t="str">
        <f t="shared" si="4"/>
        <v/>
      </c>
      <c r="C122" s="19" t="str">
        <f t="shared" si="5"/>
        <v/>
      </c>
      <c r="D122" s="81"/>
      <c r="E122" s="81"/>
      <c r="F122" s="79"/>
      <c r="G122" s="79"/>
      <c r="H122" s="76"/>
      <c r="I122" s="76"/>
      <c r="J122" s="76"/>
      <c r="K122" s="76"/>
      <c r="L122" s="76"/>
      <c r="M122" s="76"/>
      <c r="N122" s="76"/>
      <c r="O122" s="82" t="str">
        <f t="array" ref="O122">IF(N122="Oui","Enter %",IF(N122="","",INDEX(LookUps!J:J,MATCH('4. Module B Ingrédients'!H122,LookUps!I:I,0))))</f>
        <v/>
      </c>
      <c r="P122" s="83" t="str">
        <f t="shared" si="6"/>
        <v/>
      </c>
      <c r="Q122" s="86"/>
      <c r="R122" s="87"/>
      <c r="S122" s="76"/>
      <c r="T122" s="19">
        <f>'1. Site de fabrication'!$E$7</f>
        <v>0</v>
      </c>
      <c r="U122" s="56">
        <f>'1. Site de fabrication'!$E$9</f>
        <v>0</v>
      </c>
      <c r="V122" t="str">
        <f t="shared" si="7"/>
        <v/>
      </c>
    </row>
    <row r="123" spans="1:22" ht="15.75" customHeight="1">
      <c r="A123" s="45"/>
      <c r="B123" s="19" t="str">
        <f t="shared" si="4"/>
        <v/>
      </c>
      <c r="C123" s="19" t="str">
        <f t="shared" si="5"/>
        <v/>
      </c>
      <c r="D123" s="81"/>
      <c r="E123" s="81"/>
      <c r="F123" s="79"/>
      <c r="G123" s="79"/>
      <c r="H123" s="76"/>
      <c r="I123" s="76"/>
      <c r="J123" s="76"/>
      <c r="K123" s="76"/>
      <c r="L123" s="76"/>
      <c r="M123" s="76"/>
      <c r="N123" s="76"/>
      <c r="O123" s="82" t="str">
        <f t="array" ref="O123">IF(N123="Oui","Enter %",IF(N123="","",INDEX(LookUps!J:J,MATCH('4. Module B Ingrédients'!H123,LookUps!I:I,0))))</f>
        <v/>
      </c>
      <c r="P123" s="83" t="str">
        <f t="shared" si="6"/>
        <v/>
      </c>
      <c r="Q123" s="84"/>
      <c r="R123" s="85"/>
      <c r="S123" s="76"/>
      <c r="T123" s="19">
        <f>'1. Site de fabrication'!$E$7</f>
        <v>0</v>
      </c>
      <c r="U123" s="56">
        <f>'1. Site de fabrication'!$E$9</f>
        <v>0</v>
      </c>
      <c r="V123" t="str">
        <f t="shared" si="7"/>
        <v/>
      </c>
    </row>
    <row r="124" spans="1:22" ht="15.75" customHeight="1">
      <c r="A124" s="45"/>
      <c r="B124" s="19" t="str">
        <f t="shared" si="4"/>
        <v/>
      </c>
      <c r="C124" s="19" t="str">
        <f t="shared" si="5"/>
        <v/>
      </c>
      <c r="D124" s="81"/>
      <c r="E124" s="81"/>
      <c r="F124" s="79"/>
      <c r="G124" s="79"/>
      <c r="H124" s="76"/>
      <c r="I124" s="76"/>
      <c r="J124" s="76"/>
      <c r="K124" s="76"/>
      <c r="L124" s="76"/>
      <c r="M124" s="76"/>
      <c r="N124" s="76"/>
      <c r="O124" s="82" t="str">
        <f t="array" ref="O124">IF(N124="Oui","Enter %",IF(N124="","",INDEX(LookUps!J:J,MATCH('4. Module B Ingrédients'!H124,LookUps!I:I,0))))</f>
        <v/>
      </c>
      <c r="P124" s="83" t="str">
        <f t="shared" si="6"/>
        <v/>
      </c>
      <c r="Q124" s="86"/>
      <c r="R124" s="87"/>
      <c r="S124" s="76"/>
      <c r="T124" s="19">
        <f>'1. Site de fabrication'!$E$7</f>
        <v>0</v>
      </c>
      <c r="U124" s="56">
        <f>'1. Site de fabrication'!$E$9</f>
        <v>0</v>
      </c>
      <c r="V124" t="str">
        <f t="shared" si="7"/>
        <v/>
      </c>
    </row>
    <row r="125" spans="1:22" ht="15.75" customHeight="1">
      <c r="A125" s="45"/>
      <c r="B125" s="19" t="str">
        <f t="shared" si="4"/>
        <v/>
      </c>
      <c r="C125" s="19" t="str">
        <f t="shared" si="5"/>
        <v/>
      </c>
      <c r="D125" s="81"/>
      <c r="E125" s="81"/>
      <c r="F125" s="79"/>
      <c r="G125" s="79"/>
      <c r="H125" s="76"/>
      <c r="I125" s="76"/>
      <c r="J125" s="76"/>
      <c r="K125" s="76"/>
      <c r="L125" s="76"/>
      <c r="M125" s="76"/>
      <c r="N125" s="76"/>
      <c r="O125" s="82" t="str">
        <f t="array" ref="O125">IF(N125="Oui","Enter %",IF(N125="","",INDEX(LookUps!J:J,MATCH('4. Module B Ingrédients'!H125,LookUps!I:I,0))))</f>
        <v/>
      </c>
      <c r="P125" s="83" t="str">
        <f t="shared" si="6"/>
        <v/>
      </c>
      <c r="Q125" s="86"/>
      <c r="R125" s="87"/>
      <c r="S125" s="76"/>
      <c r="T125" s="19">
        <f>'1. Site de fabrication'!$E$7</f>
        <v>0</v>
      </c>
      <c r="U125" s="56">
        <f>'1. Site de fabrication'!$E$9</f>
        <v>0</v>
      </c>
      <c r="V125" t="str">
        <f t="shared" si="7"/>
        <v/>
      </c>
    </row>
    <row r="126" spans="1:22" ht="15.75" customHeight="1">
      <c r="A126" s="45"/>
      <c r="B126" s="19" t="str">
        <f t="shared" si="4"/>
        <v/>
      </c>
      <c r="C126" s="19" t="str">
        <f t="shared" si="5"/>
        <v/>
      </c>
      <c r="D126" s="81"/>
      <c r="E126" s="81"/>
      <c r="F126" s="79"/>
      <c r="G126" s="79"/>
      <c r="H126" s="76"/>
      <c r="I126" s="76"/>
      <c r="J126" s="76"/>
      <c r="K126" s="76"/>
      <c r="L126" s="76"/>
      <c r="M126" s="76"/>
      <c r="N126" s="76"/>
      <c r="O126" s="82" t="str">
        <f t="array" ref="O126">IF(N126="Oui","Enter %",IF(N126="","",INDEX(LookUps!J:J,MATCH('4. Module B Ingrédients'!H126,LookUps!I:I,0))))</f>
        <v/>
      </c>
      <c r="P126" s="83" t="str">
        <f t="shared" si="6"/>
        <v/>
      </c>
      <c r="Q126" s="86"/>
      <c r="R126" s="87"/>
      <c r="S126" s="76"/>
      <c r="T126" s="19">
        <f>'1. Site de fabrication'!$E$7</f>
        <v>0</v>
      </c>
      <c r="U126" s="56">
        <f>'1. Site de fabrication'!$E$9</f>
        <v>0</v>
      </c>
      <c r="V126" t="str">
        <f t="shared" si="7"/>
        <v/>
      </c>
    </row>
    <row r="127" spans="1:22" ht="15.75" customHeight="1">
      <c r="A127" s="45"/>
      <c r="B127" s="19" t="str">
        <f t="shared" si="4"/>
        <v/>
      </c>
      <c r="C127" s="19" t="str">
        <f t="shared" si="5"/>
        <v/>
      </c>
      <c r="D127" s="81"/>
      <c r="E127" s="81"/>
      <c r="F127" s="79"/>
      <c r="G127" s="79"/>
      <c r="H127" s="76"/>
      <c r="I127" s="76"/>
      <c r="J127" s="76"/>
      <c r="K127" s="76"/>
      <c r="L127" s="76"/>
      <c r="M127" s="76"/>
      <c r="N127" s="76"/>
      <c r="O127" s="82" t="str">
        <f t="array" ref="O127">IF(N127="Oui","Enter %",IF(N127="","",INDEX(LookUps!J:J,MATCH('4. Module B Ingrédients'!H127,LookUps!I:I,0))))</f>
        <v/>
      </c>
      <c r="P127" s="83" t="str">
        <f t="shared" si="6"/>
        <v/>
      </c>
      <c r="Q127" s="86"/>
      <c r="R127" s="87"/>
      <c r="S127" s="76"/>
      <c r="T127" s="19">
        <f>'1. Site de fabrication'!$E$7</f>
        <v>0</v>
      </c>
      <c r="U127" s="56">
        <f>'1. Site de fabrication'!$E$9</f>
        <v>0</v>
      </c>
      <c r="V127" t="str">
        <f t="shared" si="7"/>
        <v/>
      </c>
    </row>
    <row r="128" spans="1:22" ht="15.75" customHeight="1">
      <c r="A128" s="45"/>
      <c r="B128" s="19" t="str">
        <f t="shared" si="4"/>
        <v/>
      </c>
      <c r="C128" s="19" t="str">
        <f t="shared" si="5"/>
        <v/>
      </c>
      <c r="D128" s="81"/>
      <c r="E128" s="81"/>
      <c r="F128" s="79"/>
      <c r="G128" s="79"/>
      <c r="H128" s="76"/>
      <c r="I128" s="76"/>
      <c r="J128" s="76"/>
      <c r="K128" s="76"/>
      <c r="L128" s="76"/>
      <c r="M128" s="76"/>
      <c r="N128" s="76"/>
      <c r="O128" s="82" t="str">
        <f t="array" ref="O128">IF(N128="Oui","Enter %",IF(N128="","",INDEX(LookUps!J:J,MATCH('4. Module B Ingrédients'!H128,LookUps!I:I,0))))</f>
        <v/>
      </c>
      <c r="P128" s="83" t="str">
        <f t="shared" si="6"/>
        <v/>
      </c>
      <c r="Q128" s="86"/>
      <c r="R128" s="87"/>
      <c r="S128" s="76"/>
      <c r="T128" s="19">
        <f>'1. Site de fabrication'!$E$7</f>
        <v>0</v>
      </c>
      <c r="U128" s="56">
        <f>'1. Site de fabrication'!$E$9</f>
        <v>0</v>
      </c>
      <c r="V128" t="str">
        <f t="shared" si="7"/>
        <v/>
      </c>
    </row>
    <row r="129" spans="1:22" ht="15.75" customHeight="1">
      <c r="A129" s="45"/>
      <c r="B129" s="19" t="str">
        <f t="shared" si="4"/>
        <v/>
      </c>
      <c r="C129" s="19" t="str">
        <f t="shared" si="5"/>
        <v/>
      </c>
      <c r="D129" s="81"/>
      <c r="E129" s="81"/>
      <c r="F129" s="79"/>
      <c r="G129" s="79"/>
      <c r="H129" s="76"/>
      <c r="I129" s="76"/>
      <c r="J129" s="76"/>
      <c r="K129" s="76"/>
      <c r="L129" s="76"/>
      <c r="M129" s="76"/>
      <c r="N129" s="76"/>
      <c r="O129" s="82" t="str">
        <f t="array" ref="O129">IF(N129="Oui","Enter %",IF(N129="","",INDEX(LookUps!J:J,MATCH('4. Module B Ingrédients'!H129,LookUps!I:I,0))))</f>
        <v/>
      </c>
      <c r="P129" s="83" t="str">
        <f t="shared" si="6"/>
        <v/>
      </c>
      <c r="Q129" s="86"/>
      <c r="R129" s="87"/>
      <c r="S129" s="76"/>
      <c r="T129" s="19">
        <f>'1. Site de fabrication'!$E$7</f>
        <v>0</v>
      </c>
      <c r="U129" s="56">
        <f>'1. Site de fabrication'!$E$9</f>
        <v>0</v>
      </c>
      <c r="V129" t="str">
        <f t="shared" si="7"/>
        <v/>
      </c>
    </row>
    <row r="130" spans="1:22" ht="15.75" customHeight="1">
      <c r="A130" s="45"/>
      <c r="B130" s="19" t="str">
        <f t="shared" si="4"/>
        <v/>
      </c>
      <c r="C130" s="19" t="str">
        <f t="shared" si="5"/>
        <v/>
      </c>
      <c r="D130" s="81"/>
      <c r="E130" s="81"/>
      <c r="F130" s="79"/>
      <c r="G130" s="79"/>
      <c r="H130" s="76"/>
      <c r="I130" s="76"/>
      <c r="J130" s="76"/>
      <c r="K130" s="76"/>
      <c r="L130" s="76"/>
      <c r="M130" s="76"/>
      <c r="N130" s="76"/>
      <c r="O130" s="82" t="str">
        <f t="array" ref="O130">IF(N130="Oui","Enter %",IF(N130="","",INDEX(LookUps!J:J,MATCH('4. Module B Ingrédients'!H130,LookUps!I:I,0))))</f>
        <v/>
      </c>
      <c r="P130" s="83" t="str">
        <f t="shared" si="6"/>
        <v/>
      </c>
      <c r="Q130" s="86"/>
      <c r="R130" s="87"/>
      <c r="S130" s="76"/>
      <c r="T130" s="19">
        <f>'1. Site de fabrication'!$E$7</f>
        <v>0</v>
      </c>
      <c r="U130" s="56">
        <f>'1. Site de fabrication'!$E$9</f>
        <v>0</v>
      </c>
      <c r="V130" t="str">
        <f t="shared" si="7"/>
        <v/>
      </c>
    </row>
    <row r="131" spans="1:22" ht="15.75" customHeight="1">
      <c r="A131" s="45"/>
      <c r="B131" s="19" t="str">
        <f t="shared" si="4"/>
        <v/>
      </c>
      <c r="C131" s="19" t="str">
        <f t="shared" si="5"/>
        <v/>
      </c>
      <c r="D131" s="81"/>
      <c r="E131" s="81"/>
      <c r="F131" s="79"/>
      <c r="G131" s="79"/>
      <c r="H131" s="76"/>
      <c r="I131" s="76"/>
      <c r="J131" s="76"/>
      <c r="K131" s="76"/>
      <c r="L131" s="76"/>
      <c r="M131" s="76"/>
      <c r="N131" s="76"/>
      <c r="O131" s="82" t="str">
        <f t="array" ref="O131">IF(N131="Oui","Enter %",IF(N131="","",INDEX(LookUps!J:J,MATCH('4. Module B Ingrédients'!H131,LookUps!I:I,0))))</f>
        <v/>
      </c>
      <c r="P131" s="83" t="str">
        <f t="shared" si="6"/>
        <v/>
      </c>
      <c r="Q131" s="86"/>
      <c r="R131" s="87"/>
      <c r="S131" s="76"/>
      <c r="T131" s="19">
        <f>'1. Site de fabrication'!$E$7</f>
        <v>0</v>
      </c>
      <c r="U131" s="56">
        <f>'1. Site de fabrication'!$E$9</f>
        <v>0</v>
      </c>
      <c r="V131" t="str">
        <f t="shared" si="7"/>
        <v/>
      </c>
    </row>
    <row r="132" spans="1:22" ht="15.75" customHeight="1">
      <c r="A132" s="45"/>
      <c r="B132" s="19" t="str">
        <f t="shared" si="4"/>
        <v/>
      </c>
      <c r="C132" s="19" t="str">
        <f t="shared" si="5"/>
        <v/>
      </c>
      <c r="D132" s="81"/>
      <c r="E132" s="81"/>
      <c r="F132" s="79"/>
      <c r="G132" s="79"/>
      <c r="H132" s="76"/>
      <c r="I132" s="76"/>
      <c r="J132" s="76"/>
      <c r="K132" s="76"/>
      <c r="L132" s="76"/>
      <c r="M132" s="76"/>
      <c r="N132" s="76"/>
      <c r="O132" s="82" t="str">
        <f t="array" ref="O132">IF(N132="Oui","Enter %",IF(N132="","",INDEX(LookUps!J:J,MATCH('4. Module B Ingrédients'!H132,LookUps!I:I,0))))</f>
        <v/>
      </c>
      <c r="P132" s="83" t="str">
        <f t="shared" si="6"/>
        <v/>
      </c>
      <c r="Q132" s="86"/>
      <c r="R132" s="87"/>
      <c r="S132" s="76"/>
      <c r="T132" s="19">
        <f>'1. Site de fabrication'!$E$7</f>
        <v>0</v>
      </c>
      <c r="U132" s="56">
        <f>'1. Site de fabrication'!$E$9</f>
        <v>0</v>
      </c>
      <c r="V132" t="str">
        <f t="shared" si="7"/>
        <v/>
      </c>
    </row>
    <row r="133" spans="1:22" ht="15.75" customHeight="1">
      <c r="A133" s="45"/>
      <c r="B133" s="19" t="str">
        <f t="shared" si="4"/>
        <v/>
      </c>
      <c r="C133" s="19" t="str">
        <f t="shared" si="5"/>
        <v/>
      </c>
      <c r="D133" s="81"/>
      <c r="E133" s="81"/>
      <c r="F133" s="79"/>
      <c r="G133" s="79"/>
      <c r="H133" s="76"/>
      <c r="I133" s="76"/>
      <c r="J133" s="76"/>
      <c r="K133" s="76"/>
      <c r="L133" s="76"/>
      <c r="M133" s="76"/>
      <c r="N133" s="76"/>
      <c r="O133" s="82" t="str">
        <f t="array" ref="O133">IF(N133="Oui","Enter %",IF(N133="","",INDEX(LookUps!J:J,MATCH('4. Module B Ingrédients'!H133,LookUps!I:I,0))))</f>
        <v/>
      </c>
      <c r="P133" s="83" t="str">
        <f t="shared" si="6"/>
        <v/>
      </c>
      <c r="Q133" s="86"/>
      <c r="R133" s="87"/>
      <c r="S133" s="76"/>
      <c r="T133" s="19">
        <f>'1. Site de fabrication'!$E$7</f>
        <v>0</v>
      </c>
      <c r="U133" s="56">
        <f>'1. Site de fabrication'!$E$9</f>
        <v>0</v>
      </c>
      <c r="V133" t="str">
        <f t="shared" si="7"/>
        <v/>
      </c>
    </row>
    <row r="134" spans="1:22" ht="15.75" customHeight="1">
      <c r="A134" s="45"/>
      <c r="B134" s="19" t="str">
        <f t="shared" si="4"/>
        <v/>
      </c>
      <c r="C134" s="19" t="str">
        <f t="shared" si="5"/>
        <v/>
      </c>
      <c r="D134" s="81"/>
      <c r="E134" s="81"/>
      <c r="F134" s="79"/>
      <c r="G134" s="79"/>
      <c r="H134" s="76"/>
      <c r="I134" s="76"/>
      <c r="J134" s="76"/>
      <c r="K134" s="76"/>
      <c r="L134" s="76"/>
      <c r="M134" s="76"/>
      <c r="N134" s="76"/>
      <c r="O134" s="82" t="str">
        <f t="array" ref="O134">IF(N134="Oui","Enter %",IF(N134="","",INDEX(LookUps!J:J,MATCH('4. Module B Ingrédients'!H134,LookUps!I:I,0))))</f>
        <v/>
      </c>
      <c r="P134" s="83" t="str">
        <f t="shared" si="6"/>
        <v/>
      </c>
      <c r="Q134" s="86"/>
      <c r="R134" s="87"/>
      <c r="S134" s="76"/>
      <c r="T134" s="19">
        <f>'1. Site de fabrication'!$E$7</f>
        <v>0</v>
      </c>
      <c r="U134" s="56">
        <f>'1. Site de fabrication'!$E$9</f>
        <v>0</v>
      </c>
      <c r="V134" t="str">
        <f t="shared" si="7"/>
        <v/>
      </c>
    </row>
    <row r="135" spans="1:22" ht="15.75" customHeight="1">
      <c r="A135" s="45"/>
      <c r="B135" s="19" t="str">
        <f t="shared" si="4"/>
        <v/>
      </c>
      <c r="C135" s="19" t="str">
        <f t="shared" si="5"/>
        <v/>
      </c>
      <c r="D135" s="81"/>
      <c r="E135" s="81"/>
      <c r="F135" s="79"/>
      <c r="G135" s="79"/>
      <c r="H135" s="76"/>
      <c r="I135" s="76"/>
      <c r="J135" s="76"/>
      <c r="K135" s="76"/>
      <c r="L135" s="76"/>
      <c r="M135" s="76"/>
      <c r="N135" s="76"/>
      <c r="O135" s="82" t="str">
        <f t="array" ref="O135">IF(N135="Oui","Enter %",IF(N135="","",INDEX(LookUps!J:J,MATCH('4. Module B Ingrédients'!H135,LookUps!I:I,0))))</f>
        <v/>
      </c>
      <c r="P135" s="83" t="str">
        <f t="shared" si="6"/>
        <v/>
      </c>
      <c r="Q135" s="86"/>
      <c r="R135" s="87"/>
      <c r="S135" s="76"/>
      <c r="T135" s="19">
        <f>'1. Site de fabrication'!$E$7</f>
        <v>0</v>
      </c>
      <c r="U135" s="56">
        <f>'1. Site de fabrication'!$E$9</f>
        <v>0</v>
      </c>
      <c r="V135" t="str">
        <f t="shared" si="7"/>
        <v/>
      </c>
    </row>
    <row r="136" spans="1:22" ht="15.75" customHeight="1">
      <c r="A136" s="45"/>
      <c r="B136" s="19" t="str">
        <f t="shared" si="4"/>
        <v/>
      </c>
      <c r="C136" s="19" t="str">
        <f t="shared" si="5"/>
        <v/>
      </c>
      <c r="D136" s="81"/>
      <c r="E136" s="81"/>
      <c r="F136" s="79"/>
      <c r="G136" s="79"/>
      <c r="H136" s="76"/>
      <c r="I136" s="76"/>
      <c r="J136" s="76"/>
      <c r="K136" s="76"/>
      <c r="L136" s="76"/>
      <c r="M136" s="76"/>
      <c r="N136" s="76"/>
      <c r="O136" s="82" t="str">
        <f t="array" ref="O136">IF(N136="Oui","Enter %",IF(N136="","",INDEX(LookUps!J:J,MATCH('4. Module B Ingrédients'!H136,LookUps!I:I,0))))</f>
        <v/>
      </c>
      <c r="P136" s="83" t="str">
        <f t="shared" si="6"/>
        <v/>
      </c>
      <c r="Q136" s="86"/>
      <c r="R136" s="87"/>
      <c r="S136" s="76"/>
      <c r="T136" s="19">
        <f>'1. Site de fabrication'!$E$7</f>
        <v>0</v>
      </c>
      <c r="U136" s="56">
        <f>'1. Site de fabrication'!$E$9</f>
        <v>0</v>
      </c>
      <c r="V136" t="str">
        <f t="shared" si="7"/>
        <v/>
      </c>
    </row>
    <row r="137" spans="1:22" ht="15.75" customHeight="1">
      <c r="A137" s="45"/>
      <c r="B137" s="19" t="str">
        <f t="shared" si="4"/>
        <v/>
      </c>
      <c r="C137" s="19" t="str">
        <f t="shared" si="5"/>
        <v/>
      </c>
      <c r="D137" s="81"/>
      <c r="E137" s="81"/>
      <c r="F137" s="79"/>
      <c r="G137" s="79"/>
      <c r="H137" s="76"/>
      <c r="I137" s="76"/>
      <c r="J137" s="76"/>
      <c r="K137" s="76"/>
      <c r="L137" s="76"/>
      <c r="M137" s="76"/>
      <c r="N137" s="76"/>
      <c r="O137" s="82" t="str">
        <f t="array" ref="O137">IF(N137="Oui","Enter %",IF(N137="","",INDEX(LookUps!J:J,MATCH('4. Module B Ingrédients'!H137,LookUps!I:I,0))))</f>
        <v/>
      </c>
      <c r="P137" s="83" t="str">
        <f t="shared" si="6"/>
        <v/>
      </c>
      <c r="Q137" s="86"/>
      <c r="R137" s="87"/>
      <c r="S137" s="76"/>
      <c r="T137" s="19">
        <f>'1. Site de fabrication'!$E$7</f>
        <v>0</v>
      </c>
      <c r="U137" s="56">
        <f>'1. Site de fabrication'!$E$9</f>
        <v>0</v>
      </c>
      <c r="V137" t="str">
        <f t="shared" si="7"/>
        <v/>
      </c>
    </row>
    <row r="138" spans="1:22" ht="15.75" customHeight="1">
      <c r="A138" s="45"/>
      <c r="B138" s="19" t="str">
        <f t="shared" si="4"/>
        <v/>
      </c>
      <c r="C138" s="19" t="str">
        <f t="shared" si="5"/>
        <v/>
      </c>
      <c r="D138" s="81"/>
      <c r="E138" s="81"/>
      <c r="F138" s="79"/>
      <c r="G138" s="79"/>
      <c r="H138" s="76"/>
      <c r="I138" s="76"/>
      <c r="J138" s="76"/>
      <c r="K138" s="76"/>
      <c r="L138" s="76"/>
      <c r="M138" s="76"/>
      <c r="N138" s="76"/>
      <c r="O138" s="82" t="str">
        <f t="array" ref="O138">IF(N138="Oui","Enter %",IF(N138="","",INDEX(LookUps!J:J,MATCH('4. Module B Ingrédients'!H138,LookUps!I:I,0))))</f>
        <v/>
      </c>
      <c r="P138" s="83" t="str">
        <f t="shared" si="6"/>
        <v/>
      </c>
      <c r="Q138" s="86"/>
      <c r="R138" s="87"/>
      <c r="S138" s="76"/>
      <c r="T138" s="19">
        <f>'1. Site de fabrication'!$E$7</f>
        <v>0</v>
      </c>
      <c r="U138" s="56">
        <f>'1. Site de fabrication'!$E$9</f>
        <v>0</v>
      </c>
      <c r="V138" t="str">
        <f t="shared" si="7"/>
        <v/>
      </c>
    </row>
    <row r="139" spans="1:22" ht="15.75" customHeight="1">
      <c r="A139" s="45"/>
      <c r="B139" s="19" t="str">
        <f t="shared" si="4"/>
        <v/>
      </c>
      <c r="C139" s="19" t="str">
        <f t="shared" si="5"/>
        <v/>
      </c>
      <c r="D139" s="81"/>
      <c r="E139" s="81"/>
      <c r="F139" s="79"/>
      <c r="G139" s="79"/>
      <c r="H139" s="76"/>
      <c r="I139" s="76"/>
      <c r="J139" s="76"/>
      <c r="K139" s="76"/>
      <c r="L139" s="76"/>
      <c r="M139" s="76"/>
      <c r="N139" s="76"/>
      <c r="O139" s="82" t="str">
        <f t="array" ref="O139">IF(N139="Oui","Enter %",IF(N139="","",INDEX(LookUps!J:J,MATCH('4. Module B Ingrédients'!H139,LookUps!I:I,0))))</f>
        <v/>
      </c>
      <c r="P139" s="83" t="str">
        <f t="shared" si="6"/>
        <v/>
      </c>
      <c r="Q139" s="86"/>
      <c r="R139" s="87"/>
      <c r="S139" s="76"/>
      <c r="T139" s="19">
        <f>'1. Site de fabrication'!$E$7</f>
        <v>0</v>
      </c>
      <c r="U139" s="56">
        <f>'1. Site de fabrication'!$E$9</f>
        <v>0</v>
      </c>
      <c r="V139" t="str">
        <f t="shared" si="7"/>
        <v/>
      </c>
    </row>
    <row r="140" spans="1:22" ht="15.75" customHeight="1">
      <c r="A140" s="45"/>
      <c r="B140" s="19" t="str">
        <f t="shared" ref="B140:B203" si="8">IF(D140="","",VLOOKUP(D140,Retailer,2,FALSE))</f>
        <v/>
      </c>
      <c r="C140" s="19" t="str">
        <f t="shared" ref="C140:C203" si="9">IF(B140="","",B140&amp;"_market")</f>
        <v/>
      </c>
      <c r="D140" s="81"/>
      <c r="E140" s="81"/>
      <c r="F140" s="79"/>
      <c r="G140" s="79"/>
      <c r="H140" s="76"/>
      <c r="I140" s="76"/>
      <c r="J140" s="76"/>
      <c r="K140" s="76"/>
      <c r="L140" s="76"/>
      <c r="M140" s="76"/>
      <c r="N140" s="76"/>
      <c r="O140" s="82" t="str">
        <f t="array" ref="O140">IF(N140="Oui","Enter %",IF(N140="","",INDEX(LookUps!J:J,MATCH('4. Module B Ingrédients'!H140,LookUps!I:I,0))))</f>
        <v/>
      </c>
      <c r="P140" s="83" t="str">
        <f t="shared" ref="P140:P203" si="10">IF(O140="","",IF(O140="Enter %","TBD",IF(J140="grammes",(I140/10^6)*O140,IF(J140="kg",(I140/10^3)*O140,I140*O140))))</f>
        <v/>
      </c>
      <c r="Q140" s="86"/>
      <c r="R140" s="87"/>
      <c r="S140" s="76"/>
      <c r="T140" s="19">
        <f>'1. Site de fabrication'!$E$7</f>
        <v>0</v>
      </c>
      <c r="U140" s="56">
        <f>'1. Site de fabrication'!$E$9</f>
        <v>0</v>
      </c>
      <c r="V140" t="str">
        <f t="shared" ref="V140:V203" si="11">IF(F140="","",VLOOKUP(F140,Category_map,2,FALSE))</f>
        <v/>
      </c>
    </row>
    <row r="141" spans="1:22" ht="15.75" customHeight="1">
      <c r="A141" s="45"/>
      <c r="B141" s="19" t="str">
        <f t="shared" si="8"/>
        <v/>
      </c>
      <c r="C141" s="19" t="str">
        <f t="shared" si="9"/>
        <v/>
      </c>
      <c r="D141" s="81"/>
      <c r="E141" s="81"/>
      <c r="F141" s="79"/>
      <c r="G141" s="79"/>
      <c r="H141" s="76"/>
      <c r="I141" s="76"/>
      <c r="J141" s="76"/>
      <c r="K141" s="76"/>
      <c r="L141" s="76"/>
      <c r="M141" s="76"/>
      <c r="N141" s="76"/>
      <c r="O141" s="82" t="str">
        <f t="array" ref="O141">IF(N141="Oui","Enter %",IF(N141="","",INDEX(LookUps!J:J,MATCH('4. Module B Ingrédients'!H141,LookUps!I:I,0))))</f>
        <v/>
      </c>
      <c r="P141" s="83" t="str">
        <f t="shared" si="10"/>
        <v/>
      </c>
      <c r="Q141" s="86"/>
      <c r="R141" s="87"/>
      <c r="S141" s="76"/>
      <c r="T141" s="19">
        <f>'1. Site de fabrication'!$E$7</f>
        <v>0</v>
      </c>
      <c r="U141" s="56">
        <f>'1. Site de fabrication'!$E$9</f>
        <v>0</v>
      </c>
      <c r="V141" t="str">
        <f t="shared" si="11"/>
        <v/>
      </c>
    </row>
    <row r="142" spans="1:22" ht="15.75" customHeight="1">
      <c r="A142" s="45"/>
      <c r="B142" s="19" t="str">
        <f t="shared" si="8"/>
        <v/>
      </c>
      <c r="C142" s="19" t="str">
        <f t="shared" si="9"/>
        <v/>
      </c>
      <c r="D142" s="81"/>
      <c r="E142" s="81"/>
      <c r="F142" s="79"/>
      <c r="G142" s="79"/>
      <c r="H142" s="76"/>
      <c r="I142" s="76"/>
      <c r="J142" s="76"/>
      <c r="K142" s="76"/>
      <c r="L142" s="76"/>
      <c r="M142" s="76"/>
      <c r="N142" s="76"/>
      <c r="O142" s="82" t="str">
        <f t="array" ref="O142">IF(N142="Oui","Enter %",IF(N142="","",INDEX(LookUps!J:J,MATCH('4. Module B Ingrédients'!H142,LookUps!I:I,0))))</f>
        <v/>
      </c>
      <c r="P142" s="83" t="str">
        <f t="shared" si="10"/>
        <v/>
      </c>
      <c r="Q142" s="86"/>
      <c r="R142" s="87"/>
      <c r="S142" s="76"/>
      <c r="T142" s="19">
        <f>'1. Site de fabrication'!$E$7</f>
        <v>0</v>
      </c>
      <c r="U142" s="56">
        <f>'1. Site de fabrication'!$E$9</f>
        <v>0</v>
      </c>
      <c r="V142" t="str">
        <f t="shared" si="11"/>
        <v/>
      </c>
    </row>
    <row r="143" spans="1:22" ht="15.75" customHeight="1">
      <c r="A143" s="45"/>
      <c r="B143" s="19" t="str">
        <f t="shared" si="8"/>
        <v/>
      </c>
      <c r="C143" s="19" t="str">
        <f t="shared" si="9"/>
        <v/>
      </c>
      <c r="D143" s="81"/>
      <c r="E143" s="81"/>
      <c r="F143" s="79"/>
      <c r="G143" s="79"/>
      <c r="H143" s="76"/>
      <c r="I143" s="76"/>
      <c r="J143" s="76"/>
      <c r="K143" s="76"/>
      <c r="L143" s="76"/>
      <c r="M143" s="76"/>
      <c r="N143" s="76"/>
      <c r="O143" s="82" t="str">
        <f t="array" ref="O143">IF(N143="Oui","Enter %",IF(N143="","",INDEX(LookUps!J:J,MATCH('4. Module B Ingrédients'!H143,LookUps!I:I,0))))</f>
        <v/>
      </c>
      <c r="P143" s="83" t="str">
        <f t="shared" si="10"/>
        <v/>
      </c>
      <c r="Q143" s="86"/>
      <c r="R143" s="87"/>
      <c r="S143" s="76"/>
      <c r="T143" s="19">
        <f>'1. Site de fabrication'!$E$7</f>
        <v>0</v>
      </c>
      <c r="U143" s="56">
        <f>'1. Site de fabrication'!$E$9</f>
        <v>0</v>
      </c>
      <c r="V143" t="str">
        <f t="shared" si="11"/>
        <v/>
      </c>
    </row>
    <row r="144" spans="1:22" ht="15.75" customHeight="1">
      <c r="A144" s="45"/>
      <c r="B144" s="19" t="str">
        <f t="shared" si="8"/>
        <v/>
      </c>
      <c r="C144" s="19" t="str">
        <f t="shared" si="9"/>
        <v/>
      </c>
      <c r="D144" s="81"/>
      <c r="E144" s="81"/>
      <c r="F144" s="79"/>
      <c r="G144" s="79"/>
      <c r="H144" s="76"/>
      <c r="I144" s="76"/>
      <c r="J144" s="76"/>
      <c r="K144" s="76"/>
      <c r="L144" s="76"/>
      <c r="M144" s="76"/>
      <c r="N144" s="76"/>
      <c r="O144" s="82" t="str">
        <f t="array" ref="O144">IF(N144="Oui","Enter %",IF(N144="","",INDEX(LookUps!J:J,MATCH('4. Module B Ingrédients'!H144,LookUps!I:I,0))))</f>
        <v/>
      </c>
      <c r="P144" s="83" t="str">
        <f t="shared" si="10"/>
        <v/>
      </c>
      <c r="Q144" s="86"/>
      <c r="R144" s="87"/>
      <c r="S144" s="76"/>
      <c r="T144" s="19">
        <f>'1. Site de fabrication'!$E$7</f>
        <v>0</v>
      </c>
      <c r="U144" s="56">
        <f>'1. Site de fabrication'!$E$9</f>
        <v>0</v>
      </c>
      <c r="V144" t="str">
        <f t="shared" si="11"/>
        <v/>
      </c>
    </row>
    <row r="145" spans="1:22" ht="15.75" customHeight="1">
      <c r="A145" s="45"/>
      <c r="B145" s="19" t="str">
        <f t="shared" si="8"/>
        <v/>
      </c>
      <c r="C145" s="19" t="str">
        <f t="shared" si="9"/>
        <v/>
      </c>
      <c r="D145" s="81"/>
      <c r="E145" s="81"/>
      <c r="F145" s="79"/>
      <c r="G145" s="79"/>
      <c r="H145" s="76"/>
      <c r="I145" s="76"/>
      <c r="J145" s="76"/>
      <c r="K145" s="76"/>
      <c r="L145" s="76"/>
      <c r="M145" s="76"/>
      <c r="N145" s="76"/>
      <c r="O145" s="82" t="str">
        <f t="array" ref="O145">IF(N145="Oui","Enter %",IF(N145="","",INDEX(LookUps!J:J,MATCH('4. Module B Ingrédients'!H145,LookUps!I:I,0))))</f>
        <v/>
      </c>
      <c r="P145" s="83" t="str">
        <f t="shared" si="10"/>
        <v/>
      </c>
      <c r="Q145" s="86"/>
      <c r="R145" s="87"/>
      <c r="S145" s="76"/>
      <c r="T145" s="19">
        <f>'1. Site de fabrication'!$E$7</f>
        <v>0</v>
      </c>
      <c r="U145" s="56">
        <f>'1. Site de fabrication'!$E$9</f>
        <v>0</v>
      </c>
      <c r="V145" t="str">
        <f t="shared" si="11"/>
        <v/>
      </c>
    </row>
    <row r="146" spans="1:22" ht="15.75" customHeight="1">
      <c r="A146" s="45"/>
      <c r="B146" s="19" t="str">
        <f t="shared" si="8"/>
        <v/>
      </c>
      <c r="C146" s="19" t="str">
        <f t="shared" si="9"/>
        <v/>
      </c>
      <c r="D146" s="81"/>
      <c r="E146" s="81"/>
      <c r="F146" s="79"/>
      <c r="G146" s="79"/>
      <c r="H146" s="76"/>
      <c r="I146" s="76"/>
      <c r="J146" s="76"/>
      <c r="K146" s="76"/>
      <c r="L146" s="76"/>
      <c r="M146" s="76"/>
      <c r="N146" s="76"/>
      <c r="O146" s="82" t="str">
        <f t="array" ref="O146">IF(N146="Oui","Enter %",IF(N146="","",INDEX(LookUps!J:J,MATCH('4. Module B Ingrédients'!H146,LookUps!I:I,0))))</f>
        <v/>
      </c>
      <c r="P146" s="83" t="str">
        <f t="shared" si="10"/>
        <v/>
      </c>
      <c r="Q146" s="86"/>
      <c r="R146" s="87"/>
      <c r="S146" s="76"/>
      <c r="T146" s="19">
        <f>'1. Site de fabrication'!$E$7</f>
        <v>0</v>
      </c>
      <c r="U146" s="56">
        <f>'1. Site de fabrication'!$E$9</f>
        <v>0</v>
      </c>
      <c r="V146" t="str">
        <f t="shared" si="11"/>
        <v/>
      </c>
    </row>
    <row r="147" spans="1:22" ht="15.75" customHeight="1">
      <c r="A147" s="45"/>
      <c r="B147" s="19" t="str">
        <f t="shared" si="8"/>
        <v/>
      </c>
      <c r="C147" s="19" t="str">
        <f t="shared" si="9"/>
        <v/>
      </c>
      <c r="D147" s="81"/>
      <c r="E147" s="81"/>
      <c r="F147" s="79"/>
      <c r="G147" s="79"/>
      <c r="H147" s="76"/>
      <c r="I147" s="76"/>
      <c r="J147" s="76"/>
      <c r="K147" s="76"/>
      <c r="L147" s="76"/>
      <c r="M147" s="76"/>
      <c r="N147" s="76"/>
      <c r="O147" s="82" t="str">
        <f t="array" ref="O147">IF(N147="Oui","Enter %",IF(N147="","",INDEX(LookUps!J:J,MATCH('4. Module B Ingrédients'!H147,LookUps!I:I,0))))</f>
        <v/>
      </c>
      <c r="P147" s="83" t="str">
        <f t="shared" si="10"/>
        <v/>
      </c>
      <c r="Q147" s="86"/>
      <c r="R147" s="87"/>
      <c r="S147" s="76"/>
      <c r="T147" s="19">
        <f>'1. Site de fabrication'!$E$7</f>
        <v>0</v>
      </c>
      <c r="U147" s="56">
        <f>'1. Site de fabrication'!$E$9</f>
        <v>0</v>
      </c>
      <c r="V147" t="str">
        <f t="shared" si="11"/>
        <v/>
      </c>
    </row>
    <row r="148" spans="1:22" ht="15.75" customHeight="1">
      <c r="A148" s="45"/>
      <c r="B148" s="19" t="str">
        <f t="shared" si="8"/>
        <v/>
      </c>
      <c r="C148" s="19" t="str">
        <f t="shared" si="9"/>
        <v/>
      </c>
      <c r="D148" s="81"/>
      <c r="E148" s="81"/>
      <c r="F148" s="79"/>
      <c r="G148" s="79"/>
      <c r="H148" s="76"/>
      <c r="I148" s="76"/>
      <c r="J148" s="76"/>
      <c r="K148" s="76"/>
      <c r="L148" s="76"/>
      <c r="M148" s="76"/>
      <c r="N148" s="76"/>
      <c r="O148" s="82" t="str">
        <f t="array" ref="O148">IF(N148="Oui","Enter %",IF(N148="","",INDEX(LookUps!J:J,MATCH('4. Module B Ingrédients'!H148,LookUps!I:I,0))))</f>
        <v/>
      </c>
      <c r="P148" s="83" t="str">
        <f t="shared" si="10"/>
        <v/>
      </c>
      <c r="Q148" s="86"/>
      <c r="R148" s="87"/>
      <c r="S148" s="76"/>
      <c r="T148" s="19">
        <f>'1. Site de fabrication'!$E$7</f>
        <v>0</v>
      </c>
      <c r="U148" s="56">
        <f>'1. Site de fabrication'!$E$9</f>
        <v>0</v>
      </c>
      <c r="V148" t="str">
        <f t="shared" si="11"/>
        <v/>
      </c>
    </row>
    <row r="149" spans="1:22" ht="15.75" customHeight="1">
      <c r="A149" s="45"/>
      <c r="B149" s="19" t="str">
        <f t="shared" si="8"/>
        <v/>
      </c>
      <c r="C149" s="19" t="str">
        <f t="shared" si="9"/>
        <v/>
      </c>
      <c r="D149" s="81"/>
      <c r="E149" s="81"/>
      <c r="F149" s="79"/>
      <c r="G149" s="79"/>
      <c r="H149" s="76"/>
      <c r="I149" s="76"/>
      <c r="J149" s="76"/>
      <c r="K149" s="76"/>
      <c r="L149" s="76"/>
      <c r="M149" s="76"/>
      <c r="N149" s="76"/>
      <c r="O149" s="82" t="str">
        <f t="array" ref="O149">IF(N149="Oui","Enter %",IF(N149="","",INDEX(LookUps!J:J,MATCH('4. Module B Ingrédients'!H149,LookUps!I:I,0))))</f>
        <v/>
      </c>
      <c r="P149" s="83" t="str">
        <f t="shared" si="10"/>
        <v/>
      </c>
      <c r="Q149" s="86"/>
      <c r="R149" s="87"/>
      <c r="S149" s="76"/>
      <c r="T149" s="19">
        <f>'1. Site de fabrication'!$E$7</f>
        <v>0</v>
      </c>
      <c r="U149" s="56">
        <f>'1. Site de fabrication'!$E$9</f>
        <v>0</v>
      </c>
      <c r="V149" t="str">
        <f t="shared" si="11"/>
        <v/>
      </c>
    </row>
    <row r="150" spans="1:22" ht="15.75" customHeight="1">
      <c r="A150" s="45"/>
      <c r="B150" s="19" t="str">
        <f t="shared" si="8"/>
        <v/>
      </c>
      <c r="C150" s="19" t="str">
        <f t="shared" si="9"/>
        <v/>
      </c>
      <c r="D150" s="81"/>
      <c r="E150" s="81"/>
      <c r="F150" s="79"/>
      <c r="G150" s="79"/>
      <c r="H150" s="76"/>
      <c r="I150" s="76"/>
      <c r="J150" s="76"/>
      <c r="K150" s="76"/>
      <c r="L150" s="76"/>
      <c r="M150" s="76"/>
      <c r="N150" s="76"/>
      <c r="O150" s="82" t="str">
        <f t="array" ref="O150">IF(N150="Oui","Enter %",IF(N150="","",INDEX(LookUps!J:J,MATCH('4. Module B Ingrédients'!H150,LookUps!I:I,0))))</f>
        <v/>
      </c>
      <c r="P150" s="83" t="str">
        <f t="shared" si="10"/>
        <v/>
      </c>
      <c r="Q150" s="86"/>
      <c r="R150" s="87"/>
      <c r="S150" s="76"/>
      <c r="T150" s="19">
        <f>'1. Site de fabrication'!$E$7</f>
        <v>0</v>
      </c>
      <c r="U150" s="56">
        <f>'1. Site de fabrication'!$E$9</f>
        <v>0</v>
      </c>
      <c r="V150" t="str">
        <f t="shared" si="11"/>
        <v/>
      </c>
    </row>
    <row r="151" spans="1:22" ht="15.75" customHeight="1">
      <c r="A151" s="45"/>
      <c r="B151" s="19" t="str">
        <f t="shared" si="8"/>
        <v/>
      </c>
      <c r="C151" s="19" t="str">
        <f t="shared" si="9"/>
        <v/>
      </c>
      <c r="D151" s="81"/>
      <c r="E151" s="81"/>
      <c r="F151" s="79"/>
      <c r="G151" s="79"/>
      <c r="H151" s="76"/>
      <c r="I151" s="76"/>
      <c r="J151" s="76"/>
      <c r="K151" s="76"/>
      <c r="L151" s="76"/>
      <c r="M151" s="76"/>
      <c r="N151" s="76"/>
      <c r="O151" s="82" t="str">
        <f t="array" ref="O151">IF(N151="Oui","Enter %",IF(N151="","",INDEX(LookUps!J:J,MATCH('4. Module B Ingrédients'!H151,LookUps!I:I,0))))</f>
        <v/>
      </c>
      <c r="P151" s="83" t="str">
        <f t="shared" si="10"/>
        <v/>
      </c>
      <c r="Q151" s="86"/>
      <c r="R151" s="87"/>
      <c r="S151" s="76"/>
      <c r="T151" s="19">
        <f>'1. Site de fabrication'!$E$7</f>
        <v>0</v>
      </c>
      <c r="U151" s="56">
        <f>'1. Site de fabrication'!$E$9</f>
        <v>0</v>
      </c>
      <c r="V151" t="str">
        <f t="shared" si="11"/>
        <v/>
      </c>
    </row>
    <row r="152" spans="1:22" ht="15.75" customHeight="1">
      <c r="A152" s="45"/>
      <c r="B152" s="19" t="str">
        <f t="shared" si="8"/>
        <v/>
      </c>
      <c r="C152" s="19" t="str">
        <f t="shared" si="9"/>
        <v/>
      </c>
      <c r="D152" s="81"/>
      <c r="E152" s="81"/>
      <c r="F152" s="79"/>
      <c r="G152" s="79"/>
      <c r="H152" s="76"/>
      <c r="I152" s="76"/>
      <c r="J152" s="76"/>
      <c r="K152" s="76"/>
      <c r="L152" s="76"/>
      <c r="M152" s="76"/>
      <c r="N152" s="76"/>
      <c r="O152" s="82" t="str">
        <f t="array" ref="O152">IF(N152="Oui","Enter %",IF(N152="","",INDEX(LookUps!J:J,MATCH('4. Module B Ingrédients'!H152,LookUps!I:I,0))))</f>
        <v/>
      </c>
      <c r="P152" s="83" t="str">
        <f t="shared" si="10"/>
        <v/>
      </c>
      <c r="Q152" s="86"/>
      <c r="R152" s="87"/>
      <c r="S152" s="76"/>
      <c r="T152" s="19">
        <f>'1. Site de fabrication'!$E$7</f>
        <v>0</v>
      </c>
      <c r="U152" s="56">
        <f>'1. Site de fabrication'!$E$9</f>
        <v>0</v>
      </c>
      <c r="V152" t="str">
        <f t="shared" si="11"/>
        <v/>
      </c>
    </row>
    <row r="153" spans="1:22" ht="15.75" customHeight="1">
      <c r="A153" s="45"/>
      <c r="B153" s="19" t="str">
        <f t="shared" si="8"/>
        <v/>
      </c>
      <c r="C153" s="19" t="str">
        <f t="shared" si="9"/>
        <v/>
      </c>
      <c r="D153" s="81"/>
      <c r="E153" s="81"/>
      <c r="F153" s="79"/>
      <c r="G153" s="79"/>
      <c r="H153" s="76"/>
      <c r="I153" s="76"/>
      <c r="J153" s="76"/>
      <c r="K153" s="76"/>
      <c r="L153" s="76"/>
      <c r="M153" s="76"/>
      <c r="N153" s="76"/>
      <c r="O153" s="82" t="str">
        <f t="array" ref="O153">IF(N153="Oui","Enter %",IF(N153="","",INDEX(LookUps!J:J,MATCH('4. Module B Ingrédients'!H153,LookUps!I:I,0))))</f>
        <v/>
      </c>
      <c r="P153" s="83" t="str">
        <f t="shared" si="10"/>
        <v/>
      </c>
      <c r="Q153" s="86"/>
      <c r="R153" s="87"/>
      <c r="S153" s="76"/>
      <c r="T153" s="19">
        <f>'1. Site de fabrication'!$E$7</f>
        <v>0</v>
      </c>
      <c r="U153" s="56">
        <f>'1. Site de fabrication'!$E$9</f>
        <v>0</v>
      </c>
      <c r="V153" t="str">
        <f t="shared" si="11"/>
        <v/>
      </c>
    </row>
    <row r="154" spans="1:22" ht="15.75" customHeight="1">
      <c r="A154" s="45"/>
      <c r="B154" s="19" t="str">
        <f t="shared" si="8"/>
        <v/>
      </c>
      <c r="C154" s="19" t="str">
        <f t="shared" si="9"/>
        <v/>
      </c>
      <c r="D154" s="81"/>
      <c r="E154" s="81"/>
      <c r="F154" s="79"/>
      <c r="G154" s="79"/>
      <c r="H154" s="76"/>
      <c r="I154" s="76"/>
      <c r="J154" s="76"/>
      <c r="K154" s="76"/>
      <c r="L154" s="76"/>
      <c r="M154" s="76"/>
      <c r="N154" s="76"/>
      <c r="O154" s="82" t="str">
        <f t="array" ref="O154">IF(N154="Oui","Enter %",IF(N154="","",INDEX(LookUps!J:J,MATCH('4. Module B Ingrédients'!H154,LookUps!I:I,0))))</f>
        <v/>
      </c>
      <c r="P154" s="83" t="str">
        <f t="shared" si="10"/>
        <v/>
      </c>
      <c r="Q154" s="86"/>
      <c r="R154" s="87"/>
      <c r="S154" s="76"/>
      <c r="T154" s="19">
        <f>'1. Site de fabrication'!$E$7</f>
        <v>0</v>
      </c>
      <c r="U154" s="56">
        <f>'1. Site de fabrication'!$E$9</f>
        <v>0</v>
      </c>
      <c r="V154" t="str">
        <f t="shared" si="11"/>
        <v/>
      </c>
    </row>
    <row r="155" spans="1:22" ht="15.75" customHeight="1">
      <c r="A155" s="45"/>
      <c r="B155" s="19" t="str">
        <f t="shared" si="8"/>
        <v/>
      </c>
      <c r="C155" s="19" t="str">
        <f t="shared" si="9"/>
        <v/>
      </c>
      <c r="D155" s="81"/>
      <c r="E155" s="81"/>
      <c r="F155" s="79"/>
      <c r="G155" s="79"/>
      <c r="H155" s="76"/>
      <c r="I155" s="76"/>
      <c r="J155" s="76"/>
      <c r="K155" s="76"/>
      <c r="L155" s="76"/>
      <c r="M155" s="76"/>
      <c r="N155" s="76"/>
      <c r="O155" s="82" t="str">
        <f t="array" ref="O155">IF(N155="Oui","Enter %",IF(N155="","",INDEX(LookUps!J:J,MATCH('4. Module B Ingrédients'!H155,LookUps!I:I,0))))</f>
        <v/>
      </c>
      <c r="P155" s="83" t="str">
        <f t="shared" si="10"/>
        <v/>
      </c>
      <c r="Q155" s="86"/>
      <c r="R155" s="87"/>
      <c r="S155" s="76"/>
      <c r="T155" s="19">
        <f>'1. Site de fabrication'!$E$7</f>
        <v>0</v>
      </c>
      <c r="U155" s="56">
        <f>'1. Site de fabrication'!$E$9</f>
        <v>0</v>
      </c>
      <c r="V155" t="str">
        <f t="shared" si="11"/>
        <v/>
      </c>
    </row>
    <row r="156" spans="1:22" ht="15.75" customHeight="1">
      <c r="A156" s="45"/>
      <c r="B156" s="19" t="str">
        <f t="shared" si="8"/>
        <v/>
      </c>
      <c r="C156" s="19" t="str">
        <f t="shared" si="9"/>
        <v/>
      </c>
      <c r="D156" s="81"/>
      <c r="E156" s="81"/>
      <c r="F156" s="79"/>
      <c r="G156" s="79"/>
      <c r="H156" s="76"/>
      <c r="I156" s="76"/>
      <c r="J156" s="76"/>
      <c r="K156" s="76"/>
      <c r="L156" s="76"/>
      <c r="M156" s="76"/>
      <c r="N156" s="76"/>
      <c r="O156" s="82" t="str">
        <f t="array" ref="O156">IF(N156="Oui","Enter %",IF(N156="","",INDEX(LookUps!J:J,MATCH('4. Module B Ingrédients'!H156,LookUps!I:I,0))))</f>
        <v/>
      </c>
      <c r="P156" s="83" t="str">
        <f t="shared" si="10"/>
        <v/>
      </c>
      <c r="Q156" s="86"/>
      <c r="R156" s="87"/>
      <c r="S156" s="76"/>
      <c r="T156" s="19">
        <f>'1. Site de fabrication'!$E$7</f>
        <v>0</v>
      </c>
      <c r="U156" s="56">
        <f>'1. Site de fabrication'!$E$9</f>
        <v>0</v>
      </c>
      <c r="V156" t="str">
        <f t="shared" si="11"/>
        <v/>
      </c>
    </row>
    <row r="157" spans="1:22" ht="15.75" customHeight="1">
      <c r="A157" s="45"/>
      <c r="B157" s="19" t="str">
        <f t="shared" si="8"/>
        <v/>
      </c>
      <c r="C157" s="19" t="str">
        <f t="shared" si="9"/>
        <v/>
      </c>
      <c r="D157" s="81"/>
      <c r="E157" s="81"/>
      <c r="F157" s="79"/>
      <c r="G157" s="79"/>
      <c r="H157" s="76"/>
      <c r="I157" s="76"/>
      <c r="J157" s="76"/>
      <c r="K157" s="76"/>
      <c r="L157" s="76"/>
      <c r="M157" s="76"/>
      <c r="N157" s="76"/>
      <c r="O157" s="82" t="str">
        <f t="array" ref="O157">IF(N157="Oui","Enter %",IF(N157="","",INDEX(LookUps!J:J,MATCH('4. Module B Ingrédients'!H157,LookUps!I:I,0))))</f>
        <v/>
      </c>
      <c r="P157" s="83" t="str">
        <f t="shared" si="10"/>
        <v/>
      </c>
      <c r="Q157" s="86"/>
      <c r="R157" s="87"/>
      <c r="S157" s="76"/>
      <c r="T157" s="19">
        <f>'1. Site de fabrication'!$E$7</f>
        <v>0</v>
      </c>
      <c r="U157" s="56">
        <f>'1. Site de fabrication'!$E$9</f>
        <v>0</v>
      </c>
      <c r="V157" t="str">
        <f t="shared" si="11"/>
        <v/>
      </c>
    </row>
    <row r="158" spans="1:22" ht="15.75" customHeight="1">
      <c r="A158" s="45"/>
      <c r="B158" s="19" t="str">
        <f t="shared" si="8"/>
        <v/>
      </c>
      <c r="C158" s="19" t="str">
        <f t="shared" si="9"/>
        <v/>
      </c>
      <c r="D158" s="81"/>
      <c r="E158" s="81"/>
      <c r="F158" s="79"/>
      <c r="G158" s="79"/>
      <c r="H158" s="76"/>
      <c r="I158" s="76"/>
      <c r="J158" s="76"/>
      <c r="K158" s="76"/>
      <c r="L158" s="76"/>
      <c r="M158" s="76"/>
      <c r="N158" s="76"/>
      <c r="O158" s="82" t="str">
        <f t="array" ref="O158">IF(N158="Oui","Enter %",IF(N158="","",INDEX(LookUps!J:J,MATCH('4. Module B Ingrédients'!H158,LookUps!I:I,0))))</f>
        <v/>
      </c>
      <c r="P158" s="83" t="str">
        <f t="shared" si="10"/>
        <v/>
      </c>
      <c r="Q158" s="86"/>
      <c r="R158" s="87"/>
      <c r="S158" s="76"/>
      <c r="T158" s="19">
        <f>'1. Site de fabrication'!$E$7</f>
        <v>0</v>
      </c>
      <c r="U158" s="56">
        <f>'1. Site de fabrication'!$E$9</f>
        <v>0</v>
      </c>
      <c r="V158" t="str">
        <f t="shared" si="11"/>
        <v/>
      </c>
    </row>
    <row r="159" spans="1:22" ht="15.75" customHeight="1">
      <c r="A159" s="45"/>
      <c r="B159" s="19" t="str">
        <f t="shared" si="8"/>
        <v/>
      </c>
      <c r="C159" s="19" t="str">
        <f t="shared" si="9"/>
        <v/>
      </c>
      <c r="D159" s="81"/>
      <c r="E159" s="81"/>
      <c r="F159" s="79"/>
      <c r="G159" s="79"/>
      <c r="H159" s="76"/>
      <c r="I159" s="76"/>
      <c r="J159" s="76"/>
      <c r="K159" s="76"/>
      <c r="L159" s="76"/>
      <c r="M159" s="76"/>
      <c r="N159" s="76"/>
      <c r="O159" s="82" t="str">
        <f t="array" ref="O159">IF(N159="Oui","Enter %",IF(N159="","",INDEX(LookUps!J:J,MATCH('4. Module B Ingrédients'!H159,LookUps!I:I,0))))</f>
        <v/>
      </c>
      <c r="P159" s="83" t="str">
        <f t="shared" si="10"/>
        <v/>
      </c>
      <c r="Q159" s="86"/>
      <c r="R159" s="87"/>
      <c r="S159" s="76"/>
      <c r="T159" s="19">
        <f>'1. Site de fabrication'!$E$7</f>
        <v>0</v>
      </c>
      <c r="U159" s="56">
        <f>'1. Site de fabrication'!$E$9</f>
        <v>0</v>
      </c>
      <c r="V159" t="str">
        <f t="shared" si="11"/>
        <v/>
      </c>
    </row>
    <row r="160" spans="1:22" ht="15.75" customHeight="1">
      <c r="A160" s="45"/>
      <c r="B160" s="19" t="str">
        <f t="shared" si="8"/>
        <v/>
      </c>
      <c r="C160" s="19" t="str">
        <f t="shared" si="9"/>
        <v/>
      </c>
      <c r="D160" s="81"/>
      <c r="E160" s="81"/>
      <c r="F160" s="79"/>
      <c r="G160" s="79"/>
      <c r="H160" s="76"/>
      <c r="I160" s="76"/>
      <c r="J160" s="76"/>
      <c r="K160" s="76"/>
      <c r="L160" s="76"/>
      <c r="M160" s="76"/>
      <c r="N160" s="76"/>
      <c r="O160" s="82" t="str">
        <f t="array" ref="O160">IF(N160="Oui","Enter %",IF(N160="","",INDEX(LookUps!J:J,MATCH('4. Module B Ingrédients'!H160,LookUps!I:I,0))))</f>
        <v/>
      </c>
      <c r="P160" s="83" t="str">
        <f t="shared" si="10"/>
        <v/>
      </c>
      <c r="Q160" s="84"/>
      <c r="R160" s="85"/>
      <c r="S160" s="76"/>
      <c r="T160" s="19">
        <f>'1. Site de fabrication'!$E$7</f>
        <v>0</v>
      </c>
      <c r="U160" s="56">
        <f>'1. Site de fabrication'!$E$9</f>
        <v>0</v>
      </c>
      <c r="V160" t="str">
        <f t="shared" si="11"/>
        <v/>
      </c>
    </row>
    <row r="161" spans="1:22" ht="15.75" customHeight="1">
      <c r="A161" s="45"/>
      <c r="B161" s="19" t="str">
        <f t="shared" si="8"/>
        <v/>
      </c>
      <c r="C161" s="19" t="str">
        <f t="shared" si="9"/>
        <v/>
      </c>
      <c r="D161" s="81"/>
      <c r="E161" s="81"/>
      <c r="F161" s="79"/>
      <c r="G161" s="79"/>
      <c r="H161" s="76"/>
      <c r="I161" s="76"/>
      <c r="J161" s="76"/>
      <c r="K161" s="76"/>
      <c r="L161" s="76"/>
      <c r="M161" s="76"/>
      <c r="N161" s="76"/>
      <c r="O161" s="82" t="str">
        <f t="array" ref="O161">IF(N161="Oui","Enter %",IF(N161="","",INDEX(LookUps!J:J,MATCH('4. Module B Ingrédients'!H161,LookUps!I:I,0))))</f>
        <v/>
      </c>
      <c r="P161" s="83" t="str">
        <f t="shared" si="10"/>
        <v/>
      </c>
      <c r="Q161" s="86"/>
      <c r="R161" s="87"/>
      <c r="S161" s="76"/>
      <c r="T161" s="19">
        <f>'1. Site de fabrication'!$E$7</f>
        <v>0</v>
      </c>
      <c r="U161" s="56">
        <f>'1. Site de fabrication'!$E$9</f>
        <v>0</v>
      </c>
      <c r="V161" t="str">
        <f t="shared" si="11"/>
        <v/>
      </c>
    </row>
    <row r="162" spans="1:22" ht="15.75" customHeight="1">
      <c r="A162" s="45"/>
      <c r="B162" s="19" t="str">
        <f t="shared" si="8"/>
        <v/>
      </c>
      <c r="C162" s="19" t="str">
        <f t="shared" si="9"/>
        <v/>
      </c>
      <c r="D162" s="81"/>
      <c r="E162" s="81"/>
      <c r="F162" s="79"/>
      <c r="G162" s="79"/>
      <c r="H162" s="76"/>
      <c r="I162" s="76"/>
      <c r="J162" s="76"/>
      <c r="K162" s="76"/>
      <c r="L162" s="76"/>
      <c r="M162" s="76"/>
      <c r="N162" s="76"/>
      <c r="O162" s="82" t="str">
        <f t="array" ref="O162">IF(N162="Oui","Enter %",IF(N162="","",INDEX(LookUps!J:J,MATCH('4. Module B Ingrédients'!H162,LookUps!I:I,0))))</f>
        <v/>
      </c>
      <c r="P162" s="83" t="str">
        <f t="shared" si="10"/>
        <v/>
      </c>
      <c r="Q162" s="86"/>
      <c r="R162" s="87"/>
      <c r="S162" s="76"/>
      <c r="T162" s="19">
        <f>'1. Site de fabrication'!$E$7</f>
        <v>0</v>
      </c>
      <c r="U162" s="56">
        <f>'1. Site de fabrication'!$E$9</f>
        <v>0</v>
      </c>
      <c r="V162" t="str">
        <f t="shared" si="11"/>
        <v/>
      </c>
    </row>
    <row r="163" spans="1:22" ht="15.75" customHeight="1">
      <c r="A163" s="45"/>
      <c r="B163" s="19" t="str">
        <f t="shared" si="8"/>
        <v/>
      </c>
      <c r="C163" s="19" t="str">
        <f t="shared" si="9"/>
        <v/>
      </c>
      <c r="D163" s="81"/>
      <c r="E163" s="81"/>
      <c r="F163" s="79"/>
      <c r="G163" s="79"/>
      <c r="H163" s="76"/>
      <c r="I163" s="76"/>
      <c r="J163" s="76"/>
      <c r="K163" s="76"/>
      <c r="L163" s="76"/>
      <c r="M163" s="76"/>
      <c r="N163" s="76"/>
      <c r="O163" s="82" t="str">
        <f t="array" ref="O163">IF(N163="Oui","Enter %",IF(N163="","",INDEX(LookUps!J:J,MATCH('4. Module B Ingrédients'!H163,LookUps!I:I,0))))</f>
        <v/>
      </c>
      <c r="P163" s="83" t="str">
        <f t="shared" si="10"/>
        <v/>
      </c>
      <c r="Q163" s="86"/>
      <c r="R163" s="87"/>
      <c r="S163" s="76"/>
      <c r="T163" s="19">
        <f>'1. Site de fabrication'!$E$7</f>
        <v>0</v>
      </c>
      <c r="U163" s="56">
        <f>'1. Site de fabrication'!$E$9</f>
        <v>0</v>
      </c>
      <c r="V163" t="str">
        <f t="shared" si="11"/>
        <v/>
      </c>
    </row>
    <row r="164" spans="1:22" ht="15.75" customHeight="1">
      <c r="A164" s="45"/>
      <c r="B164" s="19" t="str">
        <f t="shared" si="8"/>
        <v/>
      </c>
      <c r="C164" s="19" t="str">
        <f t="shared" si="9"/>
        <v/>
      </c>
      <c r="D164" s="81"/>
      <c r="E164" s="81"/>
      <c r="F164" s="79"/>
      <c r="G164" s="79"/>
      <c r="H164" s="76"/>
      <c r="I164" s="76"/>
      <c r="J164" s="76"/>
      <c r="K164" s="76"/>
      <c r="L164" s="76"/>
      <c r="M164" s="76"/>
      <c r="N164" s="76"/>
      <c r="O164" s="82" t="str">
        <f t="array" ref="O164">IF(N164="Oui","Enter %",IF(N164="","",INDEX(LookUps!J:J,MATCH('4. Module B Ingrédients'!H164,LookUps!I:I,0))))</f>
        <v/>
      </c>
      <c r="P164" s="83" t="str">
        <f t="shared" si="10"/>
        <v/>
      </c>
      <c r="Q164" s="86"/>
      <c r="R164" s="87"/>
      <c r="S164" s="76"/>
      <c r="T164" s="19">
        <f>'1. Site de fabrication'!$E$7</f>
        <v>0</v>
      </c>
      <c r="U164" s="56">
        <f>'1. Site de fabrication'!$E$9</f>
        <v>0</v>
      </c>
      <c r="V164" t="str">
        <f t="shared" si="11"/>
        <v/>
      </c>
    </row>
    <row r="165" spans="1:22" ht="15.75" customHeight="1">
      <c r="A165" s="45"/>
      <c r="B165" s="19" t="str">
        <f t="shared" si="8"/>
        <v/>
      </c>
      <c r="C165" s="19" t="str">
        <f t="shared" si="9"/>
        <v/>
      </c>
      <c r="D165" s="81"/>
      <c r="E165" s="81"/>
      <c r="F165" s="79"/>
      <c r="G165" s="79"/>
      <c r="H165" s="76"/>
      <c r="I165" s="76"/>
      <c r="J165" s="76"/>
      <c r="K165" s="76"/>
      <c r="L165" s="76"/>
      <c r="M165" s="76"/>
      <c r="N165" s="76"/>
      <c r="O165" s="82" t="str">
        <f t="array" ref="O165">IF(N165="Oui","Enter %",IF(N165="","",INDEX(LookUps!J:J,MATCH('4. Module B Ingrédients'!H165,LookUps!I:I,0))))</f>
        <v/>
      </c>
      <c r="P165" s="83" t="str">
        <f t="shared" si="10"/>
        <v/>
      </c>
      <c r="Q165" s="86"/>
      <c r="R165" s="87"/>
      <c r="S165" s="76"/>
      <c r="T165" s="19">
        <f>'1. Site de fabrication'!$E$7</f>
        <v>0</v>
      </c>
      <c r="U165" s="56">
        <f>'1. Site de fabrication'!$E$9</f>
        <v>0</v>
      </c>
      <c r="V165" t="str">
        <f t="shared" si="11"/>
        <v/>
      </c>
    </row>
    <row r="166" spans="1:22" ht="15.75" customHeight="1">
      <c r="A166" s="45"/>
      <c r="B166" s="19" t="str">
        <f t="shared" si="8"/>
        <v/>
      </c>
      <c r="C166" s="19" t="str">
        <f t="shared" si="9"/>
        <v/>
      </c>
      <c r="D166" s="81"/>
      <c r="E166" s="81"/>
      <c r="F166" s="79"/>
      <c r="G166" s="79"/>
      <c r="H166" s="76"/>
      <c r="I166" s="76"/>
      <c r="J166" s="76"/>
      <c r="K166" s="76"/>
      <c r="L166" s="76"/>
      <c r="M166" s="76"/>
      <c r="N166" s="76"/>
      <c r="O166" s="82" t="str">
        <f t="array" ref="O166">IF(N166="Oui","Enter %",IF(N166="","",INDEX(LookUps!J:J,MATCH('4. Module B Ingrédients'!H166,LookUps!I:I,0))))</f>
        <v/>
      </c>
      <c r="P166" s="83" t="str">
        <f t="shared" si="10"/>
        <v/>
      </c>
      <c r="Q166" s="86"/>
      <c r="R166" s="87"/>
      <c r="S166" s="76"/>
      <c r="T166" s="19">
        <f>'1. Site de fabrication'!$E$7</f>
        <v>0</v>
      </c>
      <c r="U166" s="56">
        <f>'1. Site de fabrication'!$E$9</f>
        <v>0</v>
      </c>
      <c r="V166" t="str">
        <f t="shared" si="11"/>
        <v/>
      </c>
    </row>
    <row r="167" spans="1:22" ht="15.75" customHeight="1">
      <c r="A167" s="45"/>
      <c r="B167" s="19" t="str">
        <f t="shared" si="8"/>
        <v/>
      </c>
      <c r="C167" s="19" t="str">
        <f t="shared" si="9"/>
        <v/>
      </c>
      <c r="D167" s="81"/>
      <c r="E167" s="81"/>
      <c r="F167" s="79"/>
      <c r="G167" s="79"/>
      <c r="H167" s="76"/>
      <c r="I167" s="76"/>
      <c r="J167" s="76"/>
      <c r="K167" s="76"/>
      <c r="L167" s="76"/>
      <c r="M167" s="76"/>
      <c r="N167" s="76"/>
      <c r="O167" s="82" t="str">
        <f t="array" ref="O167">IF(N167="Oui","Enter %",IF(N167="","",INDEX(LookUps!J:J,MATCH('4. Module B Ingrédients'!H167,LookUps!I:I,0))))</f>
        <v/>
      </c>
      <c r="P167" s="83" t="str">
        <f t="shared" si="10"/>
        <v/>
      </c>
      <c r="Q167" s="86"/>
      <c r="R167" s="87"/>
      <c r="S167" s="76"/>
      <c r="T167" s="19">
        <f>'1. Site de fabrication'!$E$7</f>
        <v>0</v>
      </c>
      <c r="U167" s="56">
        <f>'1. Site de fabrication'!$E$9</f>
        <v>0</v>
      </c>
      <c r="V167" t="str">
        <f t="shared" si="11"/>
        <v/>
      </c>
    </row>
    <row r="168" spans="1:22" ht="15.75" customHeight="1">
      <c r="A168" s="45"/>
      <c r="B168" s="19" t="str">
        <f t="shared" si="8"/>
        <v/>
      </c>
      <c r="C168" s="19" t="str">
        <f t="shared" si="9"/>
        <v/>
      </c>
      <c r="D168" s="81"/>
      <c r="E168" s="81"/>
      <c r="F168" s="79"/>
      <c r="G168" s="79"/>
      <c r="H168" s="76"/>
      <c r="I168" s="76"/>
      <c r="J168" s="76"/>
      <c r="K168" s="76"/>
      <c r="L168" s="76"/>
      <c r="M168" s="76"/>
      <c r="N168" s="76"/>
      <c r="O168" s="82" t="str">
        <f t="array" ref="O168">IF(N168="Oui","Enter %",IF(N168="","",INDEX(LookUps!J:J,MATCH('4. Module B Ingrédients'!H168,LookUps!I:I,0))))</f>
        <v/>
      </c>
      <c r="P168" s="83" t="str">
        <f t="shared" si="10"/>
        <v/>
      </c>
      <c r="Q168" s="86"/>
      <c r="R168" s="87"/>
      <c r="S168" s="76"/>
      <c r="T168" s="19">
        <f>'1. Site de fabrication'!$E$7</f>
        <v>0</v>
      </c>
      <c r="U168" s="56">
        <f>'1. Site de fabrication'!$E$9</f>
        <v>0</v>
      </c>
      <c r="V168" t="str">
        <f t="shared" si="11"/>
        <v/>
      </c>
    </row>
    <row r="169" spans="1:22" ht="15.75" customHeight="1">
      <c r="A169" s="45"/>
      <c r="B169" s="19" t="str">
        <f t="shared" si="8"/>
        <v/>
      </c>
      <c r="C169" s="19" t="str">
        <f t="shared" si="9"/>
        <v/>
      </c>
      <c r="D169" s="81"/>
      <c r="E169" s="81"/>
      <c r="F169" s="79"/>
      <c r="G169" s="79"/>
      <c r="H169" s="76"/>
      <c r="I169" s="76"/>
      <c r="J169" s="76"/>
      <c r="K169" s="76"/>
      <c r="L169" s="76"/>
      <c r="M169" s="76"/>
      <c r="N169" s="76"/>
      <c r="O169" s="82" t="str">
        <f t="array" ref="O169">IF(N169="Oui","Enter %",IF(N169="","",INDEX(LookUps!J:J,MATCH('4. Module B Ingrédients'!H169,LookUps!I:I,0))))</f>
        <v/>
      </c>
      <c r="P169" s="83" t="str">
        <f t="shared" si="10"/>
        <v/>
      </c>
      <c r="Q169" s="86"/>
      <c r="R169" s="87"/>
      <c r="S169" s="76"/>
      <c r="T169" s="19">
        <f>'1. Site de fabrication'!$E$7</f>
        <v>0</v>
      </c>
      <c r="U169" s="56">
        <f>'1. Site de fabrication'!$E$9</f>
        <v>0</v>
      </c>
      <c r="V169" t="str">
        <f t="shared" si="11"/>
        <v/>
      </c>
    </row>
    <row r="170" spans="1:22" ht="15.75" customHeight="1">
      <c r="A170" s="45"/>
      <c r="B170" s="19" t="str">
        <f t="shared" si="8"/>
        <v/>
      </c>
      <c r="C170" s="19" t="str">
        <f t="shared" si="9"/>
        <v/>
      </c>
      <c r="D170" s="81"/>
      <c r="E170" s="81"/>
      <c r="F170" s="79"/>
      <c r="G170" s="79"/>
      <c r="H170" s="76"/>
      <c r="I170" s="76"/>
      <c r="J170" s="76"/>
      <c r="K170" s="76"/>
      <c r="L170" s="76"/>
      <c r="M170" s="76"/>
      <c r="N170" s="76"/>
      <c r="O170" s="82" t="str">
        <f t="array" ref="O170">IF(N170="Oui","Enter %",IF(N170="","",INDEX(LookUps!J:J,MATCH('4. Module B Ingrédients'!H170,LookUps!I:I,0))))</f>
        <v/>
      </c>
      <c r="P170" s="83" t="str">
        <f t="shared" si="10"/>
        <v/>
      </c>
      <c r="Q170" s="86"/>
      <c r="R170" s="87"/>
      <c r="S170" s="76"/>
      <c r="T170" s="19">
        <f>'1. Site de fabrication'!$E$7</f>
        <v>0</v>
      </c>
      <c r="U170" s="56">
        <f>'1. Site de fabrication'!$E$9</f>
        <v>0</v>
      </c>
      <c r="V170" t="str">
        <f t="shared" si="11"/>
        <v/>
      </c>
    </row>
    <row r="171" spans="1:22" ht="15.75" customHeight="1">
      <c r="A171" s="45"/>
      <c r="B171" s="19" t="str">
        <f t="shared" si="8"/>
        <v/>
      </c>
      <c r="C171" s="19" t="str">
        <f t="shared" si="9"/>
        <v/>
      </c>
      <c r="D171" s="81"/>
      <c r="E171" s="81"/>
      <c r="F171" s="79"/>
      <c r="G171" s="79"/>
      <c r="H171" s="76"/>
      <c r="I171" s="76"/>
      <c r="J171" s="76"/>
      <c r="K171" s="76"/>
      <c r="L171" s="76"/>
      <c r="M171" s="76"/>
      <c r="N171" s="76"/>
      <c r="O171" s="82" t="str">
        <f t="array" ref="O171">IF(N171="Oui","Enter %",IF(N171="","",INDEX(LookUps!J:J,MATCH('4. Module B Ingrédients'!H171,LookUps!I:I,0))))</f>
        <v/>
      </c>
      <c r="P171" s="83" t="str">
        <f t="shared" si="10"/>
        <v/>
      </c>
      <c r="Q171" s="86"/>
      <c r="R171" s="87"/>
      <c r="S171" s="76"/>
      <c r="T171" s="19">
        <f>'1. Site de fabrication'!$E$7</f>
        <v>0</v>
      </c>
      <c r="U171" s="56">
        <f>'1. Site de fabrication'!$E$9</f>
        <v>0</v>
      </c>
      <c r="V171" t="str">
        <f t="shared" si="11"/>
        <v/>
      </c>
    </row>
    <row r="172" spans="1:22" ht="15.75" customHeight="1">
      <c r="A172" s="45"/>
      <c r="B172" s="19" t="str">
        <f t="shared" si="8"/>
        <v/>
      </c>
      <c r="C172" s="19" t="str">
        <f t="shared" si="9"/>
        <v/>
      </c>
      <c r="D172" s="81"/>
      <c r="E172" s="81"/>
      <c r="F172" s="79"/>
      <c r="G172" s="79"/>
      <c r="H172" s="76"/>
      <c r="I172" s="76"/>
      <c r="J172" s="76"/>
      <c r="K172" s="76"/>
      <c r="L172" s="76"/>
      <c r="M172" s="76"/>
      <c r="N172" s="76"/>
      <c r="O172" s="82" t="str">
        <f t="array" ref="O172">IF(N172="Oui","Enter %",IF(N172="","",INDEX(LookUps!J:J,MATCH('4. Module B Ingrédients'!H172,LookUps!I:I,0))))</f>
        <v/>
      </c>
      <c r="P172" s="83" t="str">
        <f t="shared" si="10"/>
        <v/>
      </c>
      <c r="Q172" s="86"/>
      <c r="R172" s="87"/>
      <c r="S172" s="76"/>
      <c r="T172" s="19">
        <f>'1. Site de fabrication'!$E$7</f>
        <v>0</v>
      </c>
      <c r="U172" s="56">
        <f>'1. Site de fabrication'!$E$9</f>
        <v>0</v>
      </c>
      <c r="V172" t="str">
        <f t="shared" si="11"/>
        <v/>
      </c>
    </row>
    <row r="173" spans="1:22" ht="15.75" customHeight="1">
      <c r="A173" s="45"/>
      <c r="B173" s="19" t="str">
        <f t="shared" si="8"/>
        <v/>
      </c>
      <c r="C173" s="19" t="str">
        <f t="shared" si="9"/>
        <v/>
      </c>
      <c r="D173" s="81"/>
      <c r="E173" s="81"/>
      <c r="F173" s="79"/>
      <c r="G173" s="79"/>
      <c r="H173" s="76"/>
      <c r="I173" s="76"/>
      <c r="J173" s="76"/>
      <c r="K173" s="76"/>
      <c r="L173" s="76"/>
      <c r="M173" s="76"/>
      <c r="N173" s="76"/>
      <c r="O173" s="82" t="str">
        <f t="array" ref="O173">IF(N173="Oui","Enter %",IF(N173="","",INDEX(LookUps!J:J,MATCH('4. Module B Ingrédients'!H173,LookUps!I:I,0))))</f>
        <v/>
      </c>
      <c r="P173" s="83" t="str">
        <f t="shared" si="10"/>
        <v/>
      </c>
      <c r="Q173" s="86"/>
      <c r="R173" s="87"/>
      <c r="S173" s="76"/>
      <c r="T173" s="19">
        <f>'1. Site de fabrication'!$E$7</f>
        <v>0</v>
      </c>
      <c r="U173" s="56">
        <f>'1. Site de fabrication'!$E$9</f>
        <v>0</v>
      </c>
      <c r="V173" t="str">
        <f t="shared" si="11"/>
        <v/>
      </c>
    </row>
    <row r="174" spans="1:22" ht="15.75" customHeight="1">
      <c r="A174" s="45"/>
      <c r="B174" s="19" t="str">
        <f t="shared" si="8"/>
        <v/>
      </c>
      <c r="C174" s="19" t="str">
        <f t="shared" si="9"/>
        <v/>
      </c>
      <c r="D174" s="81"/>
      <c r="E174" s="81"/>
      <c r="F174" s="79"/>
      <c r="G174" s="79"/>
      <c r="H174" s="76"/>
      <c r="I174" s="76"/>
      <c r="J174" s="76"/>
      <c r="K174" s="76"/>
      <c r="L174" s="76"/>
      <c r="M174" s="76"/>
      <c r="N174" s="76"/>
      <c r="O174" s="82" t="str">
        <f t="array" ref="O174">IF(N174="Oui","Enter %",IF(N174="","",INDEX(LookUps!J:J,MATCH('4. Module B Ingrédients'!H174,LookUps!I:I,0))))</f>
        <v/>
      </c>
      <c r="P174" s="83" t="str">
        <f t="shared" si="10"/>
        <v/>
      </c>
      <c r="Q174" s="86"/>
      <c r="R174" s="87"/>
      <c r="S174" s="76"/>
      <c r="T174" s="19">
        <f>'1. Site de fabrication'!$E$7</f>
        <v>0</v>
      </c>
      <c r="U174" s="56">
        <f>'1. Site de fabrication'!$E$9</f>
        <v>0</v>
      </c>
      <c r="V174" t="str">
        <f t="shared" si="11"/>
        <v/>
      </c>
    </row>
    <row r="175" spans="1:22" ht="15.75" customHeight="1">
      <c r="A175" s="45"/>
      <c r="B175" s="19" t="str">
        <f t="shared" si="8"/>
        <v/>
      </c>
      <c r="C175" s="19" t="str">
        <f t="shared" si="9"/>
        <v/>
      </c>
      <c r="D175" s="81"/>
      <c r="E175" s="81"/>
      <c r="F175" s="79"/>
      <c r="G175" s="79"/>
      <c r="H175" s="76"/>
      <c r="I175" s="76"/>
      <c r="J175" s="76"/>
      <c r="K175" s="76"/>
      <c r="L175" s="76"/>
      <c r="M175" s="76"/>
      <c r="N175" s="76"/>
      <c r="O175" s="82" t="str">
        <f t="array" ref="O175">IF(N175="Oui","Enter %",IF(N175="","",INDEX(LookUps!J:J,MATCH('4. Module B Ingrédients'!H175,LookUps!I:I,0))))</f>
        <v/>
      </c>
      <c r="P175" s="83" t="str">
        <f t="shared" si="10"/>
        <v/>
      </c>
      <c r="Q175" s="86"/>
      <c r="R175" s="87"/>
      <c r="S175" s="76"/>
      <c r="T175" s="19">
        <f>'1. Site de fabrication'!$E$7</f>
        <v>0</v>
      </c>
      <c r="U175" s="56">
        <f>'1. Site de fabrication'!$E$9</f>
        <v>0</v>
      </c>
      <c r="V175" t="str">
        <f t="shared" si="11"/>
        <v/>
      </c>
    </row>
    <row r="176" spans="1:22" ht="15.75" customHeight="1">
      <c r="A176" s="45"/>
      <c r="B176" s="19" t="str">
        <f t="shared" si="8"/>
        <v/>
      </c>
      <c r="C176" s="19" t="str">
        <f t="shared" si="9"/>
        <v/>
      </c>
      <c r="D176" s="81"/>
      <c r="E176" s="81"/>
      <c r="F176" s="79"/>
      <c r="G176" s="79"/>
      <c r="H176" s="76"/>
      <c r="I176" s="76"/>
      <c r="J176" s="76"/>
      <c r="K176" s="76"/>
      <c r="L176" s="76"/>
      <c r="M176" s="76"/>
      <c r="N176" s="76"/>
      <c r="O176" s="82" t="str">
        <f t="array" ref="O176">IF(N176="Oui","Enter %",IF(N176="","",INDEX(LookUps!J:J,MATCH('4. Module B Ingrédients'!H176,LookUps!I:I,0))))</f>
        <v/>
      </c>
      <c r="P176" s="83" t="str">
        <f t="shared" si="10"/>
        <v/>
      </c>
      <c r="Q176" s="86"/>
      <c r="R176" s="87"/>
      <c r="S176" s="76"/>
      <c r="T176" s="19">
        <f>'1. Site de fabrication'!$E$7</f>
        <v>0</v>
      </c>
      <c r="U176" s="56">
        <f>'1. Site de fabrication'!$E$9</f>
        <v>0</v>
      </c>
      <c r="V176" t="str">
        <f t="shared" si="11"/>
        <v/>
      </c>
    </row>
    <row r="177" spans="1:22" ht="15.75" customHeight="1">
      <c r="A177" s="45"/>
      <c r="B177" s="19" t="str">
        <f t="shared" si="8"/>
        <v/>
      </c>
      <c r="C177" s="19" t="str">
        <f t="shared" si="9"/>
        <v/>
      </c>
      <c r="D177" s="81"/>
      <c r="E177" s="81"/>
      <c r="F177" s="79"/>
      <c r="G177" s="79"/>
      <c r="H177" s="76"/>
      <c r="I177" s="76"/>
      <c r="J177" s="76"/>
      <c r="K177" s="76"/>
      <c r="L177" s="76"/>
      <c r="M177" s="76"/>
      <c r="N177" s="76"/>
      <c r="O177" s="82" t="str">
        <f t="array" ref="O177">IF(N177="Oui","Enter %",IF(N177="","",INDEX(LookUps!J:J,MATCH('4. Module B Ingrédients'!H177,LookUps!I:I,0))))</f>
        <v/>
      </c>
      <c r="P177" s="83" t="str">
        <f t="shared" si="10"/>
        <v/>
      </c>
      <c r="Q177" s="86"/>
      <c r="R177" s="87"/>
      <c r="S177" s="76"/>
      <c r="T177" s="19">
        <f>'1. Site de fabrication'!$E$7</f>
        <v>0</v>
      </c>
      <c r="U177" s="56">
        <f>'1. Site de fabrication'!$E$9</f>
        <v>0</v>
      </c>
      <c r="V177" t="str">
        <f t="shared" si="11"/>
        <v/>
      </c>
    </row>
    <row r="178" spans="1:22" ht="15.75" customHeight="1">
      <c r="A178" s="45"/>
      <c r="B178" s="19" t="str">
        <f t="shared" si="8"/>
        <v/>
      </c>
      <c r="C178" s="19" t="str">
        <f t="shared" si="9"/>
        <v/>
      </c>
      <c r="D178" s="81"/>
      <c r="E178" s="81"/>
      <c r="F178" s="79"/>
      <c r="G178" s="79"/>
      <c r="H178" s="76"/>
      <c r="I178" s="76"/>
      <c r="J178" s="76"/>
      <c r="K178" s="76"/>
      <c r="L178" s="76"/>
      <c r="M178" s="76"/>
      <c r="N178" s="76"/>
      <c r="O178" s="82" t="str">
        <f t="array" ref="O178">IF(N178="Oui","Enter %",IF(N178="","",INDEX(LookUps!J:J,MATCH('4. Module B Ingrédients'!H178,LookUps!I:I,0))))</f>
        <v/>
      </c>
      <c r="P178" s="83" t="str">
        <f t="shared" si="10"/>
        <v/>
      </c>
      <c r="Q178" s="86"/>
      <c r="R178" s="87"/>
      <c r="S178" s="76"/>
      <c r="T178" s="19">
        <f>'1. Site de fabrication'!$E$7</f>
        <v>0</v>
      </c>
      <c r="U178" s="56">
        <f>'1. Site de fabrication'!$E$9</f>
        <v>0</v>
      </c>
      <c r="V178" t="str">
        <f t="shared" si="11"/>
        <v/>
      </c>
    </row>
    <row r="179" spans="1:22" ht="15.75" customHeight="1">
      <c r="A179" s="45"/>
      <c r="B179" s="19" t="str">
        <f t="shared" si="8"/>
        <v/>
      </c>
      <c r="C179" s="19" t="str">
        <f t="shared" si="9"/>
        <v/>
      </c>
      <c r="D179" s="81"/>
      <c r="E179" s="81"/>
      <c r="F179" s="79"/>
      <c r="G179" s="79"/>
      <c r="H179" s="76"/>
      <c r="I179" s="76"/>
      <c r="J179" s="76"/>
      <c r="K179" s="76"/>
      <c r="L179" s="76"/>
      <c r="M179" s="76"/>
      <c r="N179" s="76"/>
      <c r="O179" s="82" t="str">
        <f t="array" ref="O179">IF(N179="Oui","Enter %",IF(N179="","",INDEX(LookUps!J:J,MATCH('4. Module B Ingrédients'!H179,LookUps!I:I,0))))</f>
        <v/>
      </c>
      <c r="P179" s="83" t="str">
        <f t="shared" si="10"/>
        <v/>
      </c>
      <c r="Q179" s="86"/>
      <c r="R179" s="87"/>
      <c r="S179" s="76"/>
      <c r="T179" s="19">
        <f>'1. Site de fabrication'!$E$7</f>
        <v>0</v>
      </c>
      <c r="U179" s="56">
        <f>'1. Site de fabrication'!$E$9</f>
        <v>0</v>
      </c>
      <c r="V179" t="str">
        <f t="shared" si="11"/>
        <v/>
      </c>
    </row>
    <row r="180" spans="1:22" ht="15.75" customHeight="1">
      <c r="A180" s="45"/>
      <c r="B180" s="19" t="str">
        <f t="shared" si="8"/>
        <v/>
      </c>
      <c r="C180" s="19" t="str">
        <f t="shared" si="9"/>
        <v/>
      </c>
      <c r="D180" s="81"/>
      <c r="E180" s="81"/>
      <c r="F180" s="79"/>
      <c r="G180" s="79"/>
      <c r="H180" s="76"/>
      <c r="I180" s="76"/>
      <c r="J180" s="76"/>
      <c r="K180" s="76"/>
      <c r="L180" s="76"/>
      <c r="M180" s="76"/>
      <c r="N180" s="76"/>
      <c r="O180" s="82" t="str">
        <f t="array" ref="O180">IF(N180="Oui","Enter %",IF(N180="","",INDEX(LookUps!J:J,MATCH('4. Module B Ingrédients'!H180,LookUps!I:I,0))))</f>
        <v/>
      </c>
      <c r="P180" s="83" t="str">
        <f t="shared" si="10"/>
        <v/>
      </c>
      <c r="Q180" s="86"/>
      <c r="R180" s="87"/>
      <c r="S180" s="76"/>
      <c r="T180" s="19">
        <f>'1. Site de fabrication'!$E$7</f>
        <v>0</v>
      </c>
      <c r="U180" s="56">
        <f>'1. Site de fabrication'!$E$9</f>
        <v>0</v>
      </c>
      <c r="V180" t="str">
        <f t="shared" si="11"/>
        <v/>
      </c>
    </row>
    <row r="181" spans="1:22" ht="15.75" customHeight="1">
      <c r="A181" s="45"/>
      <c r="B181" s="19" t="str">
        <f t="shared" si="8"/>
        <v/>
      </c>
      <c r="C181" s="19" t="str">
        <f t="shared" si="9"/>
        <v/>
      </c>
      <c r="D181" s="81"/>
      <c r="E181" s="81"/>
      <c r="F181" s="79"/>
      <c r="G181" s="79"/>
      <c r="H181" s="76"/>
      <c r="I181" s="76"/>
      <c r="J181" s="76"/>
      <c r="K181" s="76"/>
      <c r="L181" s="76"/>
      <c r="M181" s="76"/>
      <c r="N181" s="76"/>
      <c r="O181" s="82" t="str">
        <f t="array" ref="O181">IF(N181="Oui","Enter %",IF(N181="","",INDEX(LookUps!J:J,MATCH('4. Module B Ingrédients'!H181,LookUps!I:I,0))))</f>
        <v/>
      </c>
      <c r="P181" s="83" t="str">
        <f t="shared" si="10"/>
        <v/>
      </c>
      <c r="Q181" s="86"/>
      <c r="R181" s="87"/>
      <c r="S181" s="76"/>
      <c r="T181" s="19">
        <f>'1. Site de fabrication'!$E$7</f>
        <v>0</v>
      </c>
      <c r="U181" s="56">
        <f>'1. Site de fabrication'!$E$9</f>
        <v>0</v>
      </c>
      <c r="V181" t="str">
        <f t="shared" si="11"/>
        <v/>
      </c>
    </row>
    <row r="182" spans="1:22" ht="15.75" customHeight="1">
      <c r="A182" s="45"/>
      <c r="B182" s="19" t="str">
        <f t="shared" si="8"/>
        <v/>
      </c>
      <c r="C182" s="19" t="str">
        <f t="shared" si="9"/>
        <v/>
      </c>
      <c r="D182" s="81"/>
      <c r="E182" s="81"/>
      <c r="F182" s="79"/>
      <c r="G182" s="79"/>
      <c r="H182" s="76"/>
      <c r="I182" s="76"/>
      <c r="J182" s="76"/>
      <c r="K182" s="76"/>
      <c r="L182" s="76"/>
      <c r="M182" s="76"/>
      <c r="N182" s="76"/>
      <c r="O182" s="82" t="str">
        <f t="array" ref="O182">IF(N182="Oui","Enter %",IF(N182="","",INDEX(LookUps!J:J,MATCH('4. Module B Ingrédients'!H182,LookUps!I:I,0))))</f>
        <v/>
      </c>
      <c r="P182" s="83" t="str">
        <f t="shared" si="10"/>
        <v/>
      </c>
      <c r="Q182" s="86"/>
      <c r="R182" s="87"/>
      <c r="S182" s="76"/>
      <c r="T182" s="19">
        <f>'1. Site de fabrication'!$E$7</f>
        <v>0</v>
      </c>
      <c r="U182" s="56">
        <f>'1. Site de fabrication'!$E$9</f>
        <v>0</v>
      </c>
      <c r="V182" t="str">
        <f t="shared" si="11"/>
        <v/>
      </c>
    </row>
    <row r="183" spans="1:22" ht="15.75" customHeight="1">
      <c r="A183" s="45"/>
      <c r="B183" s="19" t="str">
        <f t="shared" si="8"/>
        <v/>
      </c>
      <c r="C183" s="19" t="str">
        <f t="shared" si="9"/>
        <v/>
      </c>
      <c r="D183" s="81"/>
      <c r="E183" s="81"/>
      <c r="F183" s="79"/>
      <c r="G183" s="79"/>
      <c r="H183" s="76"/>
      <c r="I183" s="76"/>
      <c r="J183" s="76"/>
      <c r="K183" s="76"/>
      <c r="L183" s="76"/>
      <c r="M183" s="76"/>
      <c r="N183" s="76"/>
      <c r="O183" s="82" t="str">
        <f t="array" ref="O183">IF(N183="Oui","Enter %",IF(N183="","",INDEX(LookUps!J:J,MATCH('4. Module B Ingrédients'!H183,LookUps!I:I,0))))</f>
        <v/>
      </c>
      <c r="P183" s="83" t="str">
        <f t="shared" si="10"/>
        <v/>
      </c>
      <c r="Q183" s="86"/>
      <c r="R183" s="87"/>
      <c r="S183" s="76"/>
      <c r="T183" s="19">
        <f>'1. Site de fabrication'!$E$7</f>
        <v>0</v>
      </c>
      <c r="U183" s="56">
        <f>'1. Site de fabrication'!$E$9</f>
        <v>0</v>
      </c>
      <c r="V183" t="str">
        <f t="shared" si="11"/>
        <v/>
      </c>
    </row>
    <row r="184" spans="1:22" ht="15.75" customHeight="1">
      <c r="A184" s="45"/>
      <c r="B184" s="19" t="str">
        <f t="shared" si="8"/>
        <v/>
      </c>
      <c r="C184" s="19" t="str">
        <f t="shared" si="9"/>
        <v/>
      </c>
      <c r="D184" s="81"/>
      <c r="E184" s="81"/>
      <c r="F184" s="79"/>
      <c r="G184" s="79"/>
      <c r="H184" s="76"/>
      <c r="I184" s="76"/>
      <c r="J184" s="76"/>
      <c r="K184" s="76"/>
      <c r="L184" s="76"/>
      <c r="M184" s="76"/>
      <c r="N184" s="76"/>
      <c r="O184" s="82" t="str">
        <f t="array" ref="O184">IF(N184="Oui","Enter %",IF(N184="","",INDEX(LookUps!J:J,MATCH('4. Module B Ingrédients'!H184,LookUps!I:I,0))))</f>
        <v/>
      </c>
      <c r="P184" s="83" t="str">
        <f t="shared" si="10"/>
        <v/>
      </c>
      <c r="Q184" s="86"/>
      <c r="R184" s="87"/>
      <c r="S184" s="76"/>
      <c r="T184" s="19">
        <f>'1. Site de fabrication'!$E$7</f>
        <v>0</v>
      </c>
      <c r="U184" s="56">
        <f>'1. Site de fabrication'!$E$9</f>
        <v>0</v>
      </c>
      <c r="V184" t="str">
        <f t="shared" si="11"/>
        <v/>
      </c>
    </row>
    <row r="185" spans="1:22" ht="15.75" customHeight="1">
      <c r="A185" s="45"/>
      <c r="B185" s="19" t="str">
        <f t="shared" si="8"/>
        <v/>
      </c>
      <c r="C185" s="19" t="str">
        <f t="shared" si="9"/>
        <v/>
      </c>
      <c r="D185" s="81"/>
      <c r="E185" s="81"/>
      <c r="F185" s="79"/>
      <c r="G185" s="79"/>
      <c r="H185" s="76"/>
      <c r="I185" s="76"/>
      <c r="J185" s="76"/>
      <c r="K185" s="76"/>
      <c r="L185" s="76"/>
      <c r="M185" s="76"/>
      <c r="N185" s="76"/>
      <c r="O185" s="82" t="str">
        <f t="array" ref="O185">IF(N185="Oui","Enter %",IF(N185="","",INDEX(LookUps!J:J,MATCH('4. Module B Ingrédients'!H185,LookUps!I:I,0))))</f>
        <v/>
      </c>
      <c r="P185" s="83" t="str">
        <f t="shared" si="10"/>
        <v/>
      </c>
      <c r="Q185" s="86"/>
      <c r="R185" s="87"/>
      <c r="S185" s="76"/>
      <c r="T185" s="19">
        <f>'1. Site de fabrication'!$E$7</f>
        <v>0</v>
      </c>
      <c r="U185" s="56">
        <f>'1. Site de fabrication'!$E$9</f>
        <v>0</v>
      </c>
      <c r="V185" t="str">
        <f t="shared" si="11"/>
        <v/>
      </c>
    </row>
    <row r="186" spans="1:22" ht="15.75" customHeight="1">
      <c r="A186" s="45"/>
      <c r="B186" s="19" t="str">
        <f t="shared" si="8"/>
        <v/>
      </c>
      <c r="C186" s="19" t="str">
        <f t="shared" si="9"/>
        <v/>
      </c>
      <c r="D186" s="81"/>
      <c r="E186" s="81"/>
      <c r="F186" s="79"/>
      <c r="G186" s="79"/>
      <c r="H186" s="76"/>
      <c r="I186" s="76"/>
      <c r="J186" s="76"/>
      <c r="K186" s="76"/>
      <c r="L186" s="76"/>
      <c r="M186" s="76"/>
      <c r="N186" s="76"/>
      <c r="O186" s="82" t="str">
        <f t="array" ref="O186">IF(N186="Oui","Enter %",IF(N186="","",INDEX(LookUps!J:J,MATCH('4. Module B Ingrédients'!H186,LookUps!I:I,0))))</f>
        <v/>
      </c>
      <c r="P186" s="83" t="str">
        <f t="shared" si="10"/>
        <v/>
      </c>
      <c r="Q186" s="86"/>
      <c r="R186" s="87"/>
      <c r="S186" s="76"/>
      <c r="T186" s="19">
        <f>'1. Site de fabrication'!$E$7</f>
        <v>0</v>
      </c>
      <c r="U186" s="56">
        <f>'1. Site de fabrication'!$E$9</f>
        <v>0</v>
      </c>
      <c r="V186" t="str">
        <f t="shared" si="11"/>
        <v/>
      </c>
    </row>
    <row r="187" spans="1:22" ht="15.75" customHeight="1">
      <c r="A187" s="45"/>
      <c r="B187" s="19" t="str">
        <f t="shared" si="8"/>
        <v/>
      </c>
      <c r="C187" s="19" t="str">
        <f t="shared" si="9"/>
        <v/>
      </c>
      <c r="D187" s="81"/>
      <c r="E187" s="81"/>
      <c r="F187" s="79"/>
      <c r="G187" s="79"/>
      <c r="H187" s="76"/>
      <c r="I187" s="76"/>
      <c r="J187" s="76"/>
      <c r="K187" s="76"/>
      <c r="L187" s="76"/>
      <c r="M187" s="76"/>
      <c r="N187" s="76"/>
      <c r="O187" s="82" t="str">
        <f t="array" ref="O187">IF(N187="Oui","Enter %",IF(N187="","",INDEX(LookUps!J:J,MATCH('4. Module B Ingrédients'!H187,LookUps!I:I,0))))</f>
        <v/>
      </c>
      <c r="P187" s="83" t="str">
        <f t="shared" si="10"/>
        <v/>
      </c>
      <c r="Q187" s="86"/>
      <c r="R187" s="87"/>
      <c r="S187" s="76"/>
      <c r="T187" s="19">
        <f>'1. Site de fabrication'!$E$7</f>
        <v>0</v>
      </c>
      <c r="U187" s="56">
        <f>'1. Site de fabrication'!$E$9</f>
        <v>0</v>
      </c>
      <c r="V187" t="str">
        <f t="shared" si="11"/>
        <v/>
      </c>
    </row>
    <row r="188" spans="1:22" ht="15.75" customHeight="1">
      <c r="A188" s="45"/>
      <c r="B188" s="19" t="str">
        <f t="shared" si="8"/>
        <v/>
      </c>
      <c r="C188" s="19" t="str">
        <f t="shared" si="9"/>
        <v/>
      </c>
      <c r="D188" s="81"/>
      <c r="E188" s="81"/>
      <c r="F188" s="79"/>
      <c r="G188" s="79"/>
      <c r="H188" s="76"/>
      <c r="I188" s="76"/>
      <c r="J188" s="76"/>
      <c r="K188" s="76"/>
      <c r="L188" s="76"/>
      <c r="M188" s="76"/>
      <c r="N188" s="76"/>
      <c r="O188" s="82" t="str">
        <f t="array" ref="O188">IF(N188="Oui","Enter %",IF(N188="","",INDEX(LookUps!J:J,MATCH('4. Module B Ingrédients'!H188,LookUps!I:I,0))))</f>
        <v/>
      </c>
      <c r="P188" s="83" t="str">
        <f t="shared" si="10"/>
        <v/>
      </c>
      <c r="Q188" s="86"/>
      <c r="R188" s="87"/>
      <c r="S188" s="76"/>
      <c r="T188" s="19">
        <f>'1. Site de fabrication'!$E$7</f>
        <v>0</v>
      </c>
      <c r="U188" s="56">
        <f>'1. Site de fabrication'!$E$9</f>
        <v>0</v>
      </c>
      <c r="V188" t="str">
        <f t="shared" si="11"/>
        <v/>
      </c>
    </row>
    <row r="189" spans="1:22" ht="15.75" customHeight="1">
      <c r="A189" s="45"/>
      <c r="B189" s="19" t="str">
        <f t="shared" si="8"/>
        <v/>
      </c>
      <c r="C189" s="19" t="str">
        <f t="shared" si="9"/>
        <v/>
      </c>
      <c r="D189" s="81"/>
      <c r="E189" s="81"/>
      <c r="F189" s="79"/>
      <c r="G189" s="79"/>
      <c r="H189" s="76"/>
      <c r="I189" s="76"/>
      <c r="J189" s="76"/>
      <c r="K189" s="76"/>
      <c r="L189" s="76"/>
      <c r="M189" s="76"/>
      <c r="N189" s="76"/>
      <c r="O189" s="82" t="str">
        <f t="array" ref="O189">IF(N189="Oui","Enter %",IF(N189="","",INDEX(LookUps!J:J,MATCH('4. Module B Ingrédients'!H189,LookUps!I:I,0))))</f>
        <v/>
      </c>
      <c r="P189" s="83" t="str">
        <f t="shared" si="10"/>
        <v/>
      </c>
      <c r="Q189" s="86"/>
      <c r="R189" s="87"/>
      <c r="S189" s="76"/>
      <c r="T189" s="19">
        <f>'1. Site de fabrication'!$E$7</f>
        <v>0</v>
      </c>
      <c r="U189" s="56">
        <f>'1. Site de fabrication'!$E$9</f>
        <v>0</v>
      </c>
      <c r="V189" t="str">
        <f t="shared" si="11"/>
        <v/>
      </c>
    </row>
    <row r="190" spans="1:22" ht="15.75" customHeight="1">
      <c r="A190" s="45"/>
      <c r="B190" s="19" t="str">
        <f t="shared" si="8"/>
        <v/>
      </c>
      <c r="C190" s="19" t="str">
        <f t="shared" si="9"/>
        <v/>
      </c>
      <c r="D190" s="81"/>
      <c r="E190" s="81"/>
      <c r="F190" s="79"/>
      <c r="G190" s="79"/>
      <c r="H190" s="76"/>
      <c r="I190" s="76"/>
      <c r="J190" s="76"/>
      <c r="K190" s="76"/>
      <c r="L190" s="76"/>
      <c r="M190" s="76"/>
      <c r="N190" s="76"/>
      <c r="O190" s="82" t="str">
        <f t="array" ref="O190">IF(N190="Oui","Enter %",IF(N190="","",INDEX(LookUps!J:J,MATCH('4. Module B Ingrédients'!H190,LookUps!I:I,0))))</f>
        <v/>
      </c>
      <c r="P190" s="83" t="str">
        <f t="shared" si="10"/>
        <v/>
      </c>
      <c r="Q190" s="86"/>
      <c r="R190" s="87"/>
      <c r="S190" s="76"/>
      <c r="T190" s="19">
        <f>'1. Site de fabrication'!$E$7</f>
        <v>0</v>
      </c>
      <c r="U190" s="56">
        <f>'1. Site de fabrication'!$E$9</f>
        <v>0</v>
      </c>
      <c r="V190" t="str">
        <f t="shared" si="11"/>
        <v/>
      </c>
    </row>
    <row r="191" spans="1:22" ht="15.75" customHeight="1">
      <c r="A191" s="45"/>
      <c r="B191" s="19" t="str">
        <f t="shared" si="8"/>
        <v/>
      </c>
      <c r="C191" s="19" t="str">
        <f t="shared" si="9"/>
        <v/>
      </c>
      <c r="D191" s="81"/>
      <c r="E191" s="81"/>
      <c r="F191" s="79"/>
      <c r="G191" s="79"/>
      <c r="H191" s="76"/>
      <c r="I191" s="76"/>
      <c r="J191" s="76"/>
      <c r="K191" s="76"/>
      <c r="L191" s="76"/>
      <c r="M191" s="76"/>
      <c r="N191" s="76"/>
      <c r="O191" s="82" t="str">
        <f t="array" ref="O191">IF(N191="Oui","Enter %",IF(N191="","",INDEX(LookUps!J:J,MATCH('4. Module B Ingrédients'!H191,LookUps!I:I,0))))</f>
        <v/>
      </c>
      <c r="P191" s="83" t="str">
        <f t="shared" si="10"/>
        <v/>
      </c>
      <c r="Q191" s="86"/>
      <c r="R191" s="87"/>
      <c r="S191" s="76"/>
      <c r="T191" s="19">
        <f>'1. Site de fabrication'!$E$7</f>
        <v>0</v>
      </c>
      <c r="U191" s="56">
        <f>'1. Site de fabrication'!$E$9</f>
        <v>0</v>
      </c>
      <c r="V191" t="str">
        <f t="shared" si="11"/>
        <v/>
      </c>
    </row>
    <row r="192" spans="1:22" ht="15.75" customHeight="1">
      <c r="A192" s="45"/>
      <c r="B192" s="19" t="str">
        <f t="shared" si="8"/>
        <v/>
      </c>
      <c r="C192" s="19" t="str">
        <f t="shared" si="9"/>
        <v/>
      </c>
      <c r="D192" s="81"/>
      <c r="E192" s="81"/>
      <c r="F192" s="79"/>
      <c r="G192" s="79"/>
      <c r="H192" s="76"/>
      <c r="I192" s="76"/>
      <c r="J192" s="76"/>
      <c r="K192" s="76"/>
      <c r="L192" s="76"/>
      <c r="M192" s="76"/>
      <c r="N192" s="76"/>
      <c r="O192" s="82" t="str">
        <f t="array" ref="O192">IF(N192="Oui","Enter %",IF(N192="","",INDEX(LookUps!J:J,MATCH('4. Module B Ingrédients'!H192,LookUps!I:I,0))))</f>
        <v/>
      </c>
      <c r="P192" s="83" t="str">
        <f t="shared" si="10"/>
        <v/>
      </c>
      <c r="Q192" s="86"/>
      <c r="R192" s="87"/>
      <c r="S192" s="76"/>
      <c r="T192" s="19">
        <f>'1. Site de fabrication'!$E$7</f>
        <v>0</v>
      </c>
      <c r="U192" s="56">
        <f>'1. Site de fabrication'!$E$9</f>
        <v>0</v>
      </c>
      <c r="V192" t="str">
        <f t="shared" si="11"/>
        <v/>
      </c>
    </row>
    <row r="193" spans="1:22" ht="15.75" customHeight="1">
      <c r="A193" s="45"/>
      <c r="B193" s="19" t="str">
        <f t="shared" si="8"/>
        <v/>
      </c>
      <c r="C193" s="19" t="str">
        <f t="shared" si="9"/>
        <v/>
      </c>
      <c r="D193" s="81"/>
      <c r="E193" s="81"/>
      <c r="F193" s="79"/>
      <c r="G193" s="79"/>
      <c r="H193" s="76"/>
      <c r="I193" s="76"/>
      <c r="J193" s="76"/>
      <c r="K193" s="76"/>
      <c r="L193" s="76"/>
      <c r="M193" s="76"/>
      <c r="N193" s="76"/>
      <c r="O193" s="82" t="str">
        <f t="array" ref="O193">IF(N193="Oui","Enter %",IF(N193="","",INDEX(LookUps!J:J,MATCH('4. Module B Ingrédients'!H193,LookUps!I:I,0))))</f>
        <v/>
      </c>
      <c r="P193" s="83" t="str">
        <f t="shared" si="10"/>
        <v/>
      </c>
      <c r="Q193" s="86"/>
      <c r="R193" s="87"/>
      <c r="S193" s="76"/>
      <c r="T193" s="19">
        <f>'1. Site de fabrication'!$E$7</f>
        <v>0</v>
      </c>
      <c r="U193" s="56">
        <f>'1. Site de fabrication'!$E$9</f>
        <v>0</v>
      </c>
      <c r="V193" t="str">
        <f t="shared" si="11"/>
        <v/>
      </c>
    </row>
    <row r="194" spans="1:22" ht="15.75" customHeight="1">
      <c r="A194" s="45"/>
      <c r="B194" s="19" t="str">
        <f t="shared" si="8"/>
        <v/>
      </c>
      <c r="C194" s="19" t="str">
        <f t="shared" si="9"/>
        <v/>
      </c>
      <c r="D194" s="81"/>
      <c r="E194" s="81"/>
      <c r="F194" s="79"/>
      <c r="G194" s="79"/>
      <c r="H194" s="76"/>
      <c r="I194" s="76"/>
      <c r="J194" s="76"/>
      <c r="K194" s="76"/>
      <c r="L194" s="76"/>
      <c r="M194" s="76"/>
      <c r="N194" s="76"/>
      <c r="O194" s="82" t="str">
        <f t="array" ref="O194">IF(N194="Oui","Enter %",IF(N194="","",INDEX(LookUps!J:J,MATCH('4. Module B Ingrédients'!H194,LookUps!I:I,0))))</f>
        <v/>
      </c>
      <c r="P194" s="83" t="str">
        <f t="shared" si="10"/>
        <v/>
      </c>
      <c r="Q194" s="86"/>
      <c r="R194" s="87"/>
      <c r="S194" s="76"/>
      <c r="T194" s="19">
        <f>'1. Site de fabrication'!$E$7</f>
        <v>0</v>
      </c>
      <c r="U194" s="56">
        <f>'1. Site de fabrication'!$E$9</f>
        <v>0</v>
      </c>
      <c r="V194" t="str">
        <f t="shared" si="11"/>
        <v/>
      </c>
    </row>
    <row r="195" spans="1:22" ht="15.75" customHeight="1">
      <c r="A195" s="45"/>
      <c r="B195" s="19" t="str">
        <f t="shared" si="8"/>
        <v/>
      </c>
      <c r="C195" s="19" t="str">
        <f t="shared" si="9"/>
        <v/>
      </c>
      <c r="D195" s="81"/>
      <c r="E195" s="81"/>
      <c r="F195" s="79"/>
      <c r="G195" s="79"/>
      <c r="H195" s="76"/>
      <c r="I195" s="76"/>
      <c r="J195" s="76"/>
      <c r="K195" s="76"/>
      <c r="L195" s="76"/>
      <c r="M195" s="76"/>
      <c r="N195" s="76"/>
      <c r="O195" s="82" t="str">
        <f t="array" ref="O195">IF(N195="Oui","Enter %",IF(N195="","",INDEX(LookUps!J:J,MATCH('4. Module B Ingrédients'!H195,LookUps!I:I,0))))</f>
        <v/>
      </c>
      <c r="P195" s="83" t="str">
        <f t="shared" si="10"/>
        <v/>
      </c>
      <c r="Q195" s="86"/>
      <c r="R195" s="87"/>
      <c r="S195" s="76"/>
      <c r="T195" s="19">
        <f>'1. Site de fabrication'!$E$7</f>
        <v>0</v>
      </c>
      <c r="U195" s="56">
        <f>'1. Site de fabrication'!$E$9</f>
        <v>0</v>
      </c>
      <c r="V195" t="str">
        <f t="shared" si="11"/>
        <v/>
      </c>
    </row>
    <row r="196" spans="1:22" ht="15.75" customHeight="1">
      <c r="A196" s="45"/>
      <c r="B196" s="19" t="str">
        <f t="shared" si="8"/>
        <v/>
      </c>
      <c r="C196" s="19" t="str">
        <f t="shared" si="9"/>
        <v/>
      </c>
      <c r="D196" s="81"/>
      <c r="E196" s="81"/>
      <c r="F196" s="79"/>
      <c r="G196" s="79"/>
      <c r="H196" s="76"/>
      <c r="I196" s="76"/>
      <c r="J196" s="76"/>
      <c r="K196" s="76"/>
      <c r="L196" s="76"/>
      <c r="M196" s="76"/>
      <c r="N196" s="76"/>
      <c r="O196" s="82" t="str">
        <f t="array" ref="O196">IF(N196="Oui","Enter %",IF(N196="","",INDEX(LookUps!J:J,MATCH('4. Module B Ingrédients'!H196,LookUps!I:I,0))))</f>
        <v/>
      </c>
      <c r="P196" s="83" t="str">
        <f t="shared" si="10"/>
        <v/>
      </c>
      <c r="Q196" s="86"/>
      <c r="R196" s="87"/>
      <c r="S196" s="76"/>
      <c r="T196" s="19">
        <f>'1. Site de fabrication'!$E$7</f>
        <v>0</v>
      </c>
      <c r="U196" s="56">
        <f>'1. Site de fabrication'!$E$9</f>
        <v>0</v>
      </c>
      <c r="V196" t="str">
        <f t="shared" si="11"/>
        <v/>
      </c>
    </row>
    <row r="197" spans="1:22" ht="15.75" customHeight="1">
      <c r="A197" s="45"/>
      <c r="B197" s="19" t="str">
        <f t="shared" si="8"/>
        <v/>
      </c>
      <c r="C197" s="19" t="str">
        <f t="shared" si="9"/>
        <v/>
      </c>
      <c r="D197" s="81"/>
      <c r="E197" s="81"/>
      <c r="F197" s="79"/>
      <c r="G197" s="79"/>
      <c r="H197" s="76"/>
      <c r="I197" s="76"/>
      <c r="J197" s="76"/>
      <c r="K197" s="76"/>
      <c r="L197" s="76"/>
      <c r="M197" s="76"/>
      <c r="N197" s="76"/>
      <c r="O197" s="82" t="str">
        <f t="array" ref="O197">IF(N197="Oui","Enter %",IF(N197="","",INDEX(LookUps!J:J,MATCH('4. Module B Ingrédients'!H197,LookUps!I:I,0))))</f>
        <v/>
      </c>
      <c r="P197" s="83" t="str">
        <f t="shared" si="10"/>
        <v/>
      </c>
      <c r="Q197" s="84"/>
      <c r="R197" s="85"/>
      <c r="S197" s="76"/>
      <c r="T197" s="19">
        <f>'1. Site de fabrication'!$E$7</f>
        <v>0</v>
      </c>
      <c r="U197" s="56">
        <f>'1. Site de fabrication'!$E$9</f>
        <v>0</v>
      </c>
      <c r="V197" t="str">
        <f t="shared" si="11"/>
        <v/>
      </c>
    </row>
    <row r="198" spans="1:22" ht="15.75" customHeight="1">
      <c r="A198" s="45"/>
      <c r="B198" s="19" t="str">
        <f t="shared" si="8"/>
        <v/>
      </c>
      <c r="C198" s="19" t="str">
        <f t="shared" si="9"/>
        <v/>
      </c>
      <c r="D198" s="81"/>
      <c r="E198" s="81"/>
      <c r="F198" s="79"/>
      <c r="G198" s="79"/>
      <c r="H198" s="76"/>
      <c r="I198" s="76"/>
      <c r="J198" s="76"/>
      <c r="K198" s="76"/>
      <c r="L198" s="76"/>
      <c r="M198" s="76"/>
      <c r="N198" s="76"/>
      <c r="O198" s="82" t="str">
        <f t="array" ref="O198">IF(N198="Oui","Enter %",IF(N198="","",INDEX(LookUps!J:J,MATCH('4. Module B Ingrédients'!H198,LookUps!I:I,0))))</f>
        <v/>
      </c>
      <c r="P198" s="83" t="str">
        <f t="shared" si="10"/>
        <v/>
      </c>
      <c r="Q198" s="86"/>
      <c r="R198" s="87"/>
      <c r="S198" s="76"/>
      <c r="T198" s="19">
        <f>'1. Site de fabrication'!$E$7</f>
        <v>0</v>
      </c>
      <c r="U198" s="56">
        <f>'1. Site de fabrication'!$E$9</f>
        <v>0</v>
      </c>
      <c r="V198" t="str">
        <f t="shared" si="11"/>
        <v/>
      </c>
    </row>
    <row r="199" spans="1:22" ht="15.75" customHeight="1">
      <c r="A199" s="45"/>
      <c r="B199" s="19" t="str">
        <f t="shared" si="8"/>
        <v/>
      </c>
      <c r="C199" s="19" t="str">
        <f t="shared" si="9"/>
        <v/>
      </c>
      <c r="D199" s="81"/>
      <c r="E199" s="81"/>
      <c r="F199" s="79"/>
      <c r="G199" s="79"/>
      <c r="H199" s="76"/>
      <c r="I199" s="76"/>
      <c r="J199" s="76"/>
      <c r="K199" s="76"/>
      <c r="L199" s="76"/>
      <c r="M199" s="76"/>
      <c r="N199" s="76"/>
      <c r="O199" s="82" t="str">
        <f t="array" ref="O199">IF(N199="Oui","Enter %",IF(N199="","",INDEX(LookUps!J:J,MATCH('4. Module B Ingrédients'!H199,LookUps!I:I,0))))</f>
        <v/>
      </c>
      <c r="P199" s="83" t="str">
        <f t="shared" si="10"/>
        <v/>
      </c>
      <c r="Q199" s="86"/>
      <c r="R199" s="87"/>
      <c r="S199" s="76"/>
      <c r="T199" s="19">
        <f>'1. Site de fabrication'!$E$7</f>
        <v>0</v>
      </c>
      <c r="U199" s="56">
        <f>'1. Site de fabrication'!$E$9</f>
        <v>0</v>
      </c>
      <c r="V199" t="str">
        <f t="shared" si="11"/>
        <v/>
      </c>
    </row>
    <row r="200" spans="1:22" ht="15.75" customHeight="1">
      <c r="A200" s="45"/>
      <c r="B200" s="19" t="str">
        <f t="shared" si="8"/>
        <v/>
      </c>
      <c r="C200" s="19" t="str">
        <f t="shared" si="9"/>
        <v/>
      </c>
      <c r="D200" s="81"/>
      <c r="E200" s="81"/>
      <c r="F200" s="79"/>
      <c r="G200" s="79"/>
      <c r="H200" s="76"/>
      <c r="I200" s="76"/>
      <c r="J200" s="76"/>
      <c r="K200" s="76"/>
      <c r="L200" s="76"/>
      <c r="M200" s="76"/>
      <c r="N200" s="76"/>
      <c r="O200" s="82" t="str">
        <f t="array" ref="O200">IF(N200="Oui","Enter %",IF(N200="","",INDEX(LookUps!J:J,MATCH('4. Module B Ingrédients'!H200,LookUps!I:I,0))))</f>
        <v/>
      </c>
      <c r="P200" s="83" t="str">
        <f t="shared" si="10"/>
        <v/>
      </c>
      <c r="Q200" s="86"/>
      <c r="R200" s="87"/>
      <c r="S200" s="76"/>
      <c r="T200" s="19">
        <f>'1. Site de fabrication'!$E$7</f>
        <v>0</v>
      </c>
      <c r="U200" s="56">
        <f>'1. Site de fabrication'!$E$9</f>
        <v>0</v>
      </c>
      <c r="V200" t="str">
        <f t="shared" si="11"/>
        <v/>
      </c>
    </row>
    <row r="201" spans="1:22" ht="15.75" customHeight="1">
      <c r="A201" s="45"/>
      <c r="B201" s="19" t="str">
        <f t="shared" si="8"/>
        <v/>
      </c>
      <c r="C201" s="19" t="str">
        <f t="shared" si="9"/>
        <v/>
      </c>
      <c r="D201" s="81"/>
      <c r="E201" s="81"/>
      <c r="F201" s="79"/>
      <c r="G201" s="79"/>
      <c r="H201" s="76"/>
      <c r="I201" s="76"/>
      <c r="J201" s="76"/>
      <c r="K201" s="76"/>
      <c r="L201" s="76"/>
      <c r="M201" s="76"/>
      <c r="N201" s="76"/>
      <c r="O201" s="82" t="str">
        <f t="array" ref="O201">IF(N201="Oui","Enter %",IF(N201="","",INDEX(LookUps!J:J,MATCH('4. Module B Ingrédients'!H201,LookUps!I:I,0))))</f>
        <v/>
      </c>
      <c r="P201" s="83" t="str">
        <f t="shared" si="10"/>
        <v/>
      </c>
      <c r="Q201" s="86"/>
      <c r="R201" s="87"/>
      <c r="S201" s="76"/>
      <c r="T201" s="19">
        <f>'1. Site de fabrication'!$E$7</f>
        <v>0</v>
      </c>
      <c r="U201" s="56">
        <f>'1. Site de fabrication'!$E$9</f>
        <v>0</v>
      </c>
      <c r="V201" t="str">
        <f t="shared" si="11"/>
        <v/>
      </c>
    </row>
    <row r="202" spans="1:22" ht="15.75" customHeight="1">
      <c r="A202" s="45"/>
      <c r="B202" s="19" t="str">
        <f t="shared" si="8"/>
        <v/>
      </c>
      <c r="C202" s="19" t="str">
        <f t="shared" si="9"/>
        <v/>
      </c>
      <c r="D202" s="81"/>
      <c r="E202" s="81"/>
      <c r="F202" s="79"/>
      <c r="G202" s="79"/>
      <c r="H202" s="76"/>
      <c r="I202" s="76"/>
      <c r="J202" s="76"/>
      <c r="K202" s="76"/>
      <c r="L202" s="76"/>
      <c r="M202" s="76"/>
      <c r="N202" s="76"/>
      <c r="O202" s="82" t="str">
        <f t="array" ref="O202">IF(N202="Oui","Enter %",IF(N202="","",INDEX(LookUps!J:J,MATCH('4. Module B Ingrédients'!H202,LookUps!I:I,0))))</f>
        <v/>
      </c>
      <c r="P202" s="83" t="str">
        <f t="shared" si="10"/>
        <v/>
      </c>
      <c r="Q202" s="86"/>
      <c r="R202" s="87"/>
      <c r="S202" s="76"/>
      <c r="T202" s="19">
        <f>'1. Site de fabrication'!$E$7</f>
        <v>0</v>
      </c>
      <c r="U202" s="56">
        <f>'1. Site de fabrication'!$E$9</f>
        <v>0</v>
      </c>
      <c r="V202" t="str">
        <f t="shared" si="11"/>
        <v/>
      </c>
    </row>
    <row r="203" spans="1:22" ht="15.75" customHeight="1">
      <c r="A203" s="45"/>
      <c r="B203" s="19" t="str">
        <f t="shared" si="8"/>
        <v/>
      </c>
      <c r="C203" s="19" t="str">
        <f t="shared" si="9"/>
        <v/>
      </c>
      <c r="D203" s="81"/>
      <c r="E203" s="81"/>
      <c r="F203" s="79"/>
      <c r="G203" s="79"/>
      <c r="H203" s="76"/>
      <c r="I203" s="76"/>
      <c r="J203" s="76"/>
      <c r="K203" s="76"/>
      <c r="L203" s="76"/>
      <c r="M203" s="76"/>
      <c r="N203" s="76"/>
      <c r="O203" s="82" t="str">
        <f t="array" ref="O203">IF(N203="Oui","Enter %",IF(N203="","",INDEX(LookUps!J:J,MATCH('4. Module B Ingrédients'!H203,LookUps!I:I,0))))</f>
        <v/>
      </c>
      <c r="P203" s="83" t="str">
        <f t="shared" si="10"/>
        <v/>
      </c>
      <c r="Q203" s="86"/>
      <c r="R203" s="87"/>
      <c r="S203" s="76"/>
      <c r="T203" s="19">
        <f>'1. Site de fabrication'!$E$7</f>
        <v>0</v>
      </c>
      <c r="U203" s="56">
        <f>'1. Site de fabrication'!$E$9</f>
        <v>0</v>
      </c>
      <c r="V203" t="str">
        <f t="shared" si="11"/>
        <v/>
      </c>
    </row>
    <row r="204" spans="1:22" ht="15.75" customHeight="1">
      <c r="A204" s="45"/>
      <c r="B204" s="19" t="str">
        <f t="shared" ref="B204:B267" si="12">IF(D204="","",VLOOKUP(D204,Retailer,2,FALSE))</f>
        <v/>
      </c>
      <c r="C204" s="19" t="str">
        <f t="shared" ref="C204:C267" si="13">IF(B204="","",B204&amp;"_market")</f>
        <v/>
      </c>
      <c r="D204" s="81"/>
      <c r="E204" s="81"/>
      <c r="F204" s="79"/>
      <c r="G204" s="79"/>
      <c r="H204" s="76"/>
      <c r="I204" s="76"/>
      <c r="J204" s="76"/>
      <c r="K204" s="76"/>
      <c r="L204" s="76"/>
      <c r="M204" s="76"/>
      <c r="N204" s="76"/>
      <c r="O204" s="82" t="str">
        <f t="array" ref="O204">IF(N204="Oui","Enter %",IF(N204="","",INDEX(LookUps!J:J,MATCH('4. Module B Ingrédients'!H204,LookUps!I:I,0))))</f>
        <v/>
      </c>
      <c r="P204" s="83" t="str">
        <f t="shared" ref="P204:P267" si="14">IF(O204="","",IF(O204="Enter %","TBD",IF(J204="grammes",(I204/10^6)*O204,IF(J204="kg",(I204/10^3)*O204,I204*O204))))</f>
        <v/>
      </c>
      <c r="Q204" s="86"/>
      <c r="R204" s="87"/>
      <c r="S204" s="76"/>
      <c r="T204" s="19">
        <f>'1. Site de fabrication'!$E$7</f>
        <v>0</v>
      </c>
      <c r="U204" s="56">
        <f>'1. Site de fabrication'!$E$9</f>
        <v>0</v>
      </c>
      <c r="V204" t="str">
        <f t="shared" ref="V204:V267" si="15">IF(F204="","",VLOOKUP(F204,Category_map,2,FALSE))</f>
        <v/>
      </c>
    </row>
    <row r="205" spans="1:22" ht="15.75" customHeight="1">
      <c r="A205" s="45"/>
      <c r="B205" s="19" t="str">
        <f t="shared" si="12"/>
        <v/>
      </c>
      <c r="C205" s="19" t="str">
        <f t="shared" si="13"/>
        <v/>
      </c>
      <c r="D205" s="81"/>
      <c r="E205" s="81"/>
      <c r="F205" s="79"/>
      <c r="G205" s="79"/>
      <c r="H205" s="76"/>
      <c r="I205" s="76"/>
      <c r="J205" s="76"/>
      <c r="K205" s="76"/>
      <c r="L205" s="76"/>
      <c r="M205" s="76"/>
      <c r="N205" s="76"/>
      <c r="O205" s="82" t="str">
        <f t="array" ref="O205">IF(N205="Oui","Enter %",IF(N205="","",INDEX(LookUps!J:J,MATCH('4. Module B Ingrédients'!H205,LookUps!I:I,0))))</f>
        <v/>
      </c>
      <c r="P205" s="83" t="str">
        <f t="shared" si="14"/>
        <v/>
      </c>
      <c r="Q205" s="86"/>
      <c r="R205" s="87"/>
      <c r="S205" s="76"/>
      <c r="T205" s="19">
        <f>'1. Site de fabrication'!$E$7</f>
        <v>0</v>
      </c>
      <c r="U205" s="56">
        <f>'1. Site de fabrication'!$E$9</f>
        <v>0</v>
      </c>
      <c r="V205" t="str">
        <f t="shared" si="15"/>
        <v/>
      </c>
    </row>
    <row r="206" spans="1:22" ht="15.75" customHeight="1">
      <c r="A206" s="45"/>
      <c r="B206" s="19" t="str">
        <f t="shared" si="12"/>
        <v/>
      </c>
      <c r="C206" s="19" t="str">
        <f t="shared" si="13"/>
        <v/>
      </c>
      <c r="D206" s="81"/>
      <c r="E206" s="81"/>
      <c r="F206" s="79"/>
      <c r="G206" s="79"/>
      <c r="H206" s="76"/>
      <c r="I206" s="76"/>
      <c r="J206" s="76"/>
      <c r="K206" s="76"/>
      <c r="L206" s="76"/>
      <c r="M206" s="76"/>
      <c r="N206" s="76"/>
      <c r="O206" s="82" t="str">
        <f t="array" ref="O206">IF(N206="Oui","Enter %",IF(N206="","",INDEX(LookUps!J:J,MATCH('4. Module B Ingrédients'!H206,LookUps!I:I,0))))</f>
        <v/>
      </c>
      <c r="P206" s="83" t="str">
        <f t="shared" si="14"/>
        <v/>
      </c>
      <c r="Q206" s="86"/>
      <c r="R206" s="87"/>
      <c r="S206" s="76"/>
      <c r="T206" s="19">
        <f>'1. Site de fabrication'!$E$7</f>
        <v>0</v>
      </c>
      <c r="U206" s="56">
        <f>'1. Site de fabrication'!$E$9</f>
        <v>0</v>
      </c>
      <c r="V206" t="str">
        <f t="shared" si="15"/>
        <v/>
      </c>
    </row>
    <row r="207" spans="1:22" ht="15.75" customHeight="1">
      <c r="A207" s="45"/>
      <c r="B207" s="19" t="str">
        <f t="shared" si="12"/>
        <v/>
      </c>
      <c r="C207" s="19" t="str">
        <f t="shared" si="13"/>
        <v/>
      </c>
      <c r="D207" s="81"/>
      <c r="E207" s="81"/>
      <c r="F207" s="79"/>
      <c r="G207" s="79"/>
      <c r="H207" s="76"/>
      <c r="I207" s="76"/>
      <c r="J207" s="76"/>
      <c r="K207" s="76"/>
      <c r="L207" s="76"/>
      <c r="M207" s="76"/>
      <c r="N207" s="76"/>
      <c r="O207" s="82" t="str">
        <f t="array" ref="O207">IF(N207="Oui","Enter %",IF(N207="","",INDEX(LookUps!J:J,MATCH('4. Module B Ingrédients'!H207,LookUps!I:I,0))))</f>
        <v/>
      </c>
      <c r="P207" s="83" t="str">
        <f t="shared" si="14"/>
        <v/>
      </c>
      <c r="Q207" s="86"/>
      <c r="R207" s="87"/>
      <c r="S207" s="76"/>
      <c r="T207" s="19">
        <f>'1. Site de fabrication'!$E$7</f>
        <v>0</v>
      </c>
      <c r="U207" s="56">
        <f>'1. Site de fabrication'!$E$9</f>
        <v>0</v>
      </c>
      <c r="V207" t="str">
        <f t="shared" si="15"/>
        <v/>
      </c>
    </row>
    <row r="208" spans="1:22" ht="15.75" customHeight="1">
      <c r="A208" s="45"/>
      <c r="B208" s="19" t="str">
        <f t="shared" si="12"/>
        <v/>
      </c>
      <c r="C208" s="19" t="str">
        <f t="shared" si="13"/>
        <v/>
      </c>
      <c r="D208" s="81"/>
      <c r="E208" s="81"/>
      <c r="F208" s="79"/>
      <c r="G208" s="79"/>
      <c r="H208" s="76"/>
      <c r="I208" s="76"/>
      <c r="J208" s="76"/>
      <c r="K208" s="76"/>
      <c r="L208" s="76"/>
      <c r="M208" s="76"/>
      <c r="N208" s="76"/>
      <c r="O208" s="82" t="str">
        <f t="array" ref="O208">IF(N208="Oui","Enter %",IF(N208="","",INDEX(LookUps!J:J,MATCH('4. Module B Ingrédients'!H208,LookUps!I:I,0))))</f>
        <v/>
      </c>
      <c r="P208" s="83" t="str">
        <f t="shared" si="14"/>
        <v/>
      </c>
      <c r="Q208" s="86"/>
      <c r="R208" s="87"/>
      <c r="S208" s="76"/>
      <c r="T208" s="19">
        <f>'1. Site de fabrication'!$E$7</f>
        <v>0</v>
      </c>
      <c r="U208" s="56">
        <f>'1. Site de fabrication'!$E$9</f>
        <v>0</v>
      </c>
      <c r="V208" t="str">
        <f t="shared" si="15"/>
        <v/>
      </c>
    </row>
    <row r="209" spans="1:22" ht="15.75" customHeight="1">
      <c r="A209" s="45"/>
      <c r="B209" s="19" t="str">
        <f t="shared" si="12"/>
        <v/>
      </c>
      <c r="C209" s="19" t="str">
        <f t="shared" si="13"/>
        <v/>
      </c>
      <c r="D209" s="81"/>
      <c r="E209" s="81"/>
      <c r="F209" s="79"/>
      <c r="G209" s="79"/>
      <c r="H209" s="76"/>
      <c r="I209" s="76"/>
      <c r="J209" s="76"/>
      <c r="K209" s="76"/>
      <c r="L209" s="76"/>
      <c r="M209" s="76"/>
      <c r="N209" s="76"/>
      <c r="O209" s="82" t="str">
        <f t="array" ref="O209">IF(N209="Oui","Enter %",IF(N209="","",INDEX(LookUps!J:J,MATCH('4. Module B Ingrédients'!H209,LookUps!I:I,0))))</f>
        <v/>
      </c>
      <c r="P209" s="83" t="str">
        <f t="shared" si="14"/>
        <v/>
      </c>
      <c r="Q209" s="86"/>
      <c r="R209" s="87"/>
      <c r="S209" s="76"/>
      <c r="T209" s="19">
        <f>'1. Site de fabrication'!$E$7</f>
        <v>0</v>
      </c>
      <c r="U209" s="56">
        <f>'1. Site de fabrication'!$E$9</f>
        <v>0</v>
      </c>
      <c r="V209" t="str">
        <f t="shared" si="15"/>
        <v/>
      </c>
    </row>
    <row r="210" spans="1:22" ht="15.75" customHeight="1">
      <c r="A210" s="45"/>
      <c r="B210" s="19" t="str">
        <f t="shared" si="12"/>
        <v/>
      </c>
      <c r="C210" s="19" t="str">
        <f t="shared" si="13"/>
        <v/>
      </c>
      <c r="D210" s="81"/>
      <c r="E210" s="81"/>
      <c r="F210" s="79"/>
      <c r="G210" s="79"/>
      <c r="H210" s="76"/>
      <c r="I210" s="76"/>
      <c r="J210" s="76"/>
      <c r="K210" s="76"/>
      <c r="L210" s="76"/>
      <c r="M210" s="76"/>
      <c r="N210" s="76"/>
      <c r="O210" s="82" t="str">
        <f t="array" ref="O210">IF(N210="Oui","Enter %",IF(N210="","",INDEX(LookUps!J:J,MATCH('4. Module B Ingrédients'!H210,LookUps!I:I,0))))</f>
        <v/>
      </c>
      <c r="P210" s="83" t="str">
        <f t="shared" si="14"/>
        <v/>
      </c>
      <c r="Q210" s="86"/>
      <c r="R210" s="87"/>
      <c r="S210" s="76"/>
      <c r="T210" s="19">
        <f>'1. Site de fabrication'!$E$7</f>
        <v>0</v>
      </c>
      <c r="U210" s="56">
        <f>'1. Site de fabrication'!$E$9</f>
        <v>0</v>
      </c>
      <c r="V210" t="str">
        <f t="shared" si="15"/>
        <v/>
      </c>
    </row>
    <row r="211" spans="1:22" ht="15.75" customHeight="1">
      <c r="A211" s="45"/>
      <c r="B211" s="19" t="str">
        <f t="shared" si="12"/>
        <v/>
      </c>
      <c r="C211" s="19" t="str">
        <f t="shared" si="13"/>
        <v/>
      </c>
      <c r="D211" s="81"/>
      <c r="E211" s="81"/>
      <c r="F211" s="79"/>
      <c r="G211" s="79"/>
      <c r="H211" s="76"/>
      <c r="I211" s="76"/>
      <c r="J211" s="76"/>
      <c r="K211" s="76"/>
      <c r="L211" s="76"/>
      <c r="M211" s="76"/>
      <c r="N211" s="76"/>
      <c r="O211" s="82" t="str">
        <f t="array" ref="O211">IF(N211="Oui","Enter %",IF(N211="","",INDEX(LookUps!J:J,MATCH('4. Module B Ingrédients'!H211,LookUps!I:I,0))))</f>
        <v/>
      </c>
      <c r="P211" s="83" t="str">
        <f t="shared" si="14"/>
        <v/>
      </c>
      <c r="Q211" s="86"/>
      <c r="R211" s="87"/>
      <c r="S211" s="76"/>
      <c r="T211" s="19">
        <f>'1. Site de fabrication'!$E$7</f>
        <v>0</v>
      </c>
      <c r="U211" s="56">
        <f>'1. Site de fabrication'!$E$9</f>
        <v>0</v>
      </c>
      <c r="V211" t="str">
        <f t="shared" si="15"/>
        <v/>
      </c>
    </row>
    <row r="212" spans="1:22" ht="15.75" customHeight="1">
      <c r="A212" s="45"/>
      <c r="B212" s="19" t="str">
        <f t="shared" si="12"/>
        <v/>
      </c>
      <c r="C212" s="19" t="str">
        <f t="shared" si="13"/>
        <v/>
      </c>
      <c r="D212" s="81"/>
      <c r="E212" s="81"/>
      <c r="F212" s="79"/>
      <c r="G212" s="79"/>
      <c r="H212" s="76"/>
      <c r="I212" s="76"/>
      <c r="J212" s="76"/>
      <c r="K212" s="76"/>
      <c r="L212" s="76"/>
      <c r="M212" s="76"/>
      <c r="N212" s="76"/>
      <c r="O212" s="82" t="str">
        <f t="array" ref="O212">IF(N212="Oui","Enter %",IF(N212="","",INDEX(LookUps!J:J,MATCH('4. Module B Ingrédients'!H212,LookUps!I:I,0))))</f>
        <v/>
      </c>
      <c r="P212" s="83" t="str">
        <f t="shared" si="14"/>
        <v/>
      </c>
      <c r="Q212" s="86"/>
      <c r="R212" s="87"/>
      <c r="S212" s="76"/>
      <c r="T212" s="19">
        <f>'1. Site de fabrication'!$E$7</f>
        <v>0</v>
      </c>
      <c r="U212" s="56">
        <f>'1. Site de fabrication'!$E$9</f>
        <v>0</v>
      </c>
      <c r="V212" t="str">
        <f t="shared" si="15"/>
        <v/>
      </c>
    </row>
    <row r="213" spans="1:22" ht="15.75" customHeight="1">
      <c r="A213" s="45"/>
      <c r="B213" s="19" t="str">
        <f t="shared" si="12"/>
        <v/>
      </c>
      <c r="C213" s="19" t="str">
        <f t="shared" si="13"/>
        <v/>
      </c>
      <c r="D213" s="81"/>
      <c r="E213" s="81"/>
      <c r="F213" s="79"/>
      <c r="G213" s="79"/>
      <c r="H213" s="76"/>
      <c r="I213" s="76"/>
      <c r="J213" s="76"/>
      <c r="K213" s="76"/>
      <c r="L213" s="76"/>
      <c r="M213" s="76"/>
      <c r="N213" s="76"/>
      <c r="O213" s="82" t="str">
        <f t="array" ref="O213">IF(N213="Oui","Enter %",IF(N213="","",INDEX(LookUps!J:J,MATCH('4. Module B Ingrédients'!H213,LookUps!I:I,0))))</f>
        <v/>
      </c>
      <c r="P213" s="83" t="str">
        <f t="shared" si="14"/>
        <v/>
      </c>
      <c r="Q213" s="86"/>
      <c r="R213" s="87"/>
      <c r="S213" s="76"/>
      <c r="T213" s="19">
        <f>'1. Site de fabrication'!$E$7</f>
        <v>0</v>
      </c>
      <c r="U213" s="56">
        <f>'1. Site de fabrication'!$E$9</f>
        <v>0</v>
      </c>
      <c r="V213" t="str">
        <f t="shared" si="15"/>
        <v/>
      </c>
    </row>
    <row r="214" spans="1:22" ht="15.75" customHeight="1">
      <c r="A214" s="45"/>
      <c r="B214" s="19" t="str">
        <f t="shared" si="12"/>
        <v/>
      </c>
      <c r="C214" s="19" t="str">
        <f t="shared" si="13"/>
        <v/>
      </c>
      <c r="D214" s="81"/>
      <c r="E214" s="81"/>
      <c r="F214" s="79"/>
      <c r="G214" s="79"/>
      <c r="H214" s="76"/>
      <c r="I214" s="76"/>
      <c r="J214" s="76"/>
      <c r="K214" s="76"/>
      <c r="L214" s="76"/>
      <c r="M214" s="76"/>
      <c r="N214" s="76"/>
      <c r="O214" s="82" t="str">
        <f t="array" ref="O214">IF(N214="Oui","Enter %",IF(N214="","",INDEX(LookUps!J:J,MATCH('4. Module B Ingrédients'!H214,LookUps!I:I,0))))</f>
        <v/>
      </c>
      <c r="P214" s="83" t="str">
        <f t="shared" si="14"/>
        <v/>
      </c>
      <c r="Q214" s="86"/>
      <c r="R214" s="87"/>
      <c r="S214" s="76"/>
      <c r="T214" s="19">
        <f>'1. Site de fabrication'!$E$7</f>
        <v>0</v>
      </c>
      <c r="U214" s="56">
        <f>'1. Site de fabrication'!$E$9</f>
        <v>0</v>
      </c>
      <c r="V214" t="str">
        <f t="shared" si="15"/>
        <v/>
      </c>
    </row>
    <row r="215" spans="1:22" ht="15.75" customHeight="1">
      <c r="A215" s="45"/>
      <c r="B215" s="19" t="str">
        <f t="shared" si="12"/>
        <v/>
      </c>
      <c r="C215" s="19" t="str">
        <f t="shared" si="13"/>
        <v/>
      </c>
      <c r="D215" s="81"/>
      <c r="E215" s="81"/>
      <c r="F215" s="79"/>
      <c r="G215" s="79"/>
      <c r="H215" s="76"/>
      <c r="I215" s="76"/>
      <c r="J215" s="76"/>
      <c r="K215" s="76"/>
      <c r="L215" s="76"/>
      <c r="M215" s="76"/>
      <c r="N215" s="76"/>
      <c r="O215" s="82" t="str">
        <f t="array" ref="O215">IF(N215="Oui","Enter %",IF(N215="","",INDEX(LookUps!J:J,MATCH('4. Module B Ingrédients'!H215,LookUps!I:I,0))))</f>
        <v/>
      </c>
      <c r="P215" s="83" t="str">
        <f t="shared" si="14"/>
        <v/>
      </c>
      <c r="Q215" s="86"/>
      <c r="R215" s="87"/>
      <c r="S215" s="76"/>
      <c r="T215" s="19">
        <f>'1. Site de fabrication'!$E$7</f>
        <v>0</v>
      </c>
      <c r="U215" s="56">
        <f>'1. Site de fabrication'!$E$9</f>
        <v>0</v>
      </c>
      <c r="V215" t="str">
        <f t="shared" si="15"/>
        <v/>
      </c>
    </row>
    <row r="216" spans="1:22" ht="15.75" customHeight="1">
      <c r="A216" s="45"/>
      <c r="B216" s="19" t="str">
        <f t="shared" si="12"/>
        <v/>
      </c>
      <c r="C216" s="19" t="str">
        <f t="shared" si="13"/>
        <v/>
      </c>
      <c r="D216" s="81"/>
      <c r="E216" s="81"/>
      <c r="F216" s="79"/>
      <c r="G216" s="79"/>
      <c r="H216" s="76"/>
      <c r="I216" s="76"/>
      <c r="J216" s="76"/>
      <c r="K216" s="76"/>
      <c r="L216" s="76"/>
      <c r="M216" s="76"/>
      <c r="N216" s="76"/>
      <c r="O216" s="82" t="str">
        <f t="array" ref="O216">IF(N216="Oui","Enter %",IF(N216="","",INDEX(LookUps!J:J,MATCH('4. Module B Ingrédients'!H216,LookUps!I:I,0))))</f>
        <v/>
      </c>
      <c r="P216" s="83" t="str">
        <f t="shared" si="14"/>
        <v/>
      </c>
      <c r="Q216" s="86"/>
      <c r="R216" s="87"/>
      <c r="S216" s="76"/>
      <c r="T216" s="19">
        <f>'1. Site de fabrication'!$E$7</f>
        <v>0</v>
      </c>
      <c r="U216" s="56">
        <f>'1. Site de fabrication'!$E$9</f>
        <v>0</v>
      </c>
      <c r="V216" t="str">
        <f t="shared" si="15"/>
        <v/>
      </c>
    </row>
    <row r="217" spans="1:22" ht="15.75" customHeight="1">
      <c r="A217" s="45"/>
      <c r="B217" s="19" t="str">
        <f t="shared" si="12"/>
        <v/>
      </c>
      <c r="C217" s="19" t="str">
        <f t="shared" si="13"/>
        <v/>
      </c>
      <c r="D217" s="81"/>
      <c r="E217" s="81"/>
      <c r="F217" s="79"/>
      <c r="G217" s="79"/>
      <c r="H217" s="76"/>
      <c r="I217" s="76"/>
      <c r="J217" s="76"/>
      <c r="K217" s="76"/>
      <c r="L217" s="76"/>
      <c r="M217" s="76"/>
      <c r="N217" s="76"/>
      <c r="O217" s="82" t="str">
        <f t="array" ref="O217">IF(N217="Oui","Enter %",IF(N217="","",INDEX(LookUps!J:J,MATCH('4. Module B Ingrédients'!H217,LookUps!I:I,0))))</f>
        <v/>
      </c>
      <c r="P217" s="83" t="str">
        <f t="shared" si="14"/>
        <v/>
      </c>
      <c r="Q217" s="86"/>
      <c r="R217" s="87"/>
      <c r="S217" s="76"/>
      <c r="T217" s="19">
        <f>'1. Site de fabrication'!$E$7</f>
        <v>0</v>
      </c>
      <c r="U217" s="56">
        <f>'1. Site de fabrication'!$E$9</f>
        <v>0</v>
      </c>
      <c r="V217" t="str">
        <f t="shared" si="15"/>
        <v/>
      </c>
    </row>
    <row r="218" spans="1:22" ht="15.75" customHeight="1">
      <c r="A218" s="45"/>
      <c r="B218" s="19" t="str">
        <f t="shared" si="12"/>
        <v/>
      </c>
      <c r="C218" s="19" t="str">
        <f t="shared" si="13"/>
        <v/>
      </c>
      <c r="D218" s="81"/>
      <c r="E218" s="81"/>
      <c r="F218" s="79"/>
      <c r="G218" s="79"/>
      <c r="H218" s="76"/>
      <c r="I218" s="76"/>
      <c r="J218" s="76"/>
      <c r="K218" s="76"/>
      <c r="L218" s="76"/>
      <c r="M218" s="76"/>
      <c r="N218" s="76"/>
      <c r="O218" s="82" t="str">
        <f t="array" ref="O218">IF(N218="Oui","Enter %",IF(N218="","",INDEX(LookUps!J:J,MATCH('4. Module B Ingrédients'!H218,LookUps!I:I,0))))</f>
        <v/>
      </c>
      <c r="P218" s="83" t="str">
        <f t="shared" si="14"/>
        <v/>
      </c>
      <c r="Q218" s="86"/>
      <c r="R218" s="87"/>
      <c r="S218" s="76"/>
      <c r="T218" s="19">
        <f>'1. Site de fabrication'!$E$7</f>
        <v>0</v>
      </c>
      <c r="U218" s="56">
        <f>'1. Site de fabrication'!$E$9</f>
        <v>0</v>
      </c>
      <c r="V218" t="str">
        <f t="shared" si="15"/>
        <v/>
      </c>
    </row>
    <row r="219" spans="1:22" ht="15.75" customHeight="1">
      <c r="A219" s="45"/>
      <c r="B219" s="19" t="str">
        <f t="shared" si="12"/>
        <v/>
      </c>
      <c r="C219" s="19" t="str">
        <f t="shared" si="13"/>
        <v/>
      </c>
      <c r="D219" s="81"/>
      <c r="E219" s="81"/>
      <c r="F219" s="79"/>
      <c r="G219" s="79"/>
      <c r="H219" s="76"/>
      <c r="I219" s="76"/>
      <c r="J219" s="76"/>
      <c r="K219" s="76"/>
      <c r="L219" s="76"/>
      <c r="M219" s="76"/>
      <c r="N219" s="76"/>
      <c r="O219" s="82" t="str">
        <f t="array" ref="O219">IF(N219="Oui","Enter %",IF(N219="","",INDEX(LookUps!J:J,MATCH('4. Module B Ingrédients'!H219,LookUps!I:I,0))))</f>
        <v/>
      </c>
      <c r="P219" s="83" t="str">
        <f t="shared" si="14"/>
        <v/>
      </c>
      <c r="Q219" s="86"/>
      <c r="R219" s="87"/>
      <c r="S219" s="76"/>
      <c r="T219" s="19">
        <f>'1. Site de fabrication'!$E$7</f>
        <v>0</v>
      </c>
      <c r="U219" s="56">
        <f>'1. Site de fabrication'!$E$9</f>
        <v>0</v>
      </c>
      <c r="V219" t="str">
        <f t="shared" si="15"/>
        <v/>
      </c>
    </row>
    <row r="220" spans="1:22" ht="15.75" customHeight="1">
      <c r="A220" s="45"/>
      <c r="B220" s="19" t="str">
        <f t="shared" si="12"/>
        <v/>
      </c>
      <c r="C220" s="19" t="str">
        <f t="shared" si="13"/>
        <v/>
      </c>
      <c r="D220" s="81"/>
      <c r="E220" s="81"/>
      <c r="F220" s="79"/>
      <c r="G220" s="79"/>
      <c r="H220" s="76"/>
      <c r="I220" s="76"/>
      <c r="J220" s="76"/>
      <c r="K220" s="76"/>
      <c r="L220" s="76"/>
      <c r="M220" s="76"/>
      <c r="N220" s="76"/>
      <c r="O220" s="82" t="str">
        <f t="array" ref="O220">IF(N220="Oui","Enter %",IF(N220="","",INDEX(LookUps!J:J,MATCH('4. Module B Ingrédients'!H220,LookUps!I:I,0))))</f>
        <v/>
      </c>
      <c r="P220" s="83" t="str">
        <f t="shared" si="14"/>
        <v/>
      </c>
      <c r="Q220" s="86"/>
      <c r="R220" s="87"/>
      <c r="S220" s="76"/>
      <c r="T220" s="19">
        <f>'1. Site de fabrication'!$E$7</f>
        <v>0</v>
      </c>
      <c r="U220" s="56">
        <f>'1. Site de fabrication'!$E$9</f>
        <v>0</v>
      </c>
      <c r="V220" t="str">
        <f t="shared" si="15"/>
        <v/>
      </c>
    </row>
    <row r="221" spans="1:22" ht="15.75" customHeight="1">
      <c r="A221" s="45"/>
      <c r="B221" s="19" t="str">
        <f t="shared" si="12"/>
        <v/>
      </c>
      <c r="C221" s="19" t="str">
        <f t="shared" si="13"/>
        <v/>
      </c>
      <c r="D221" s="81"/>
      <c r="E221" s="81"/>
      <c r="F221" s="79"/>
      <c r="G221" s="79"/>
      <c r="H221" s="76"/>
      <c r="I221" s="76"/>
      <c r="J221" s="76"/>
      <c r="K221" s="76"/>
      <c r="L221" s="76"/>
      <c r="M221" s="76"/>
      <c r="N221" s="76"/>
      <c r="O221" s="82" t="str">
        <f t="array" ref="O221">IF(N221="Oui","Enter %",IF(N221="","",INDEX(LookUps!J:J,MATCH('4. Module B Ingrédients'!H221,LookUps!I:I,0))))</f>
        <v/>
      </c>
      <c r="P221" s="83" t="str">
        <f t="shared" si="14"/>
        <v/>
      </c>
      <c r="Q221" s="86"/>
      <c r="R221" s="87"/>
      <c r="S221" s="76"/>
      <c r="T221" s="19">
        <f>'1. Site de fabrication'!$E$7</f>
        <v>0</v>
      </c>
      <c r="U221" s="56">
        <f>'1. Site de fabrication'!$E$9</f>
        <v>0</v>
      </c>
      <c r="V221" t="str">
        <f t="shared" si="15"/>
        <v/>
      </c>
    </row>
    <row r="222" spans="1:22" ht="15.75" customHeight="1">
      <c r="A222" s="45"/>
      <c r="B222" s="19" t="str">
        <f t="shared" si="12"/>
        <v/>
      </c>
      <c r="C222" s="19" t="str">
        <f t="shared" si="13"/>
        <v/>
      </c>
      <c r="D222" s="81"/>
      <c r="E222" s="81"/>
      <c r="F222" s="79"/>
      <c r="G222" s="79"/>
      <c r="H222" s="76"/>
      <c r="I222" s="76"/>
      <c r="J222" s="76"/>
      <c r="K222" s="76"/>
      <c r="L222" s="76"/>
      <c r="M222" s="76"/>
      <c r="N222" s="76"/>
      <c r="O222" s="82" t="str">
        <f t="array" ref="O222">IF(N222="Oui","Enter %",IF(N222="","",INDEX(LookUps!J:J,MATCH('4. Module B Ingrédients'!H222,LookUps!I:I,0))))</f>
        <v/>
      </c>
      <c r="P222" s="83" t="str">
        <f t="shared" si="14"/>
        <v/>
      </c>
      <c r="Q222" s="86"/>
      <c r="R222" s="87"/>
      <c r="S222" s="76"/>
      <c r="T222" s="19">
        <f>'1. Site de fabrication'!$E$7</f>
        <v>0</v>
      </c>
      <c r="U222" s="56">
        <f>'1. Site de fabrication'!$E$9</f>
        <v>0</v>
      </c>
      <c r="V222" t="str">
        <f t="shared" si="15"/>
        <v/>
      </c>
    </row>
    <row r="223" spans="1:22" ht="15.75" customHeight="1">
      <c r="A223" s="45"/>
      <c r="B223" s="19" t="str">
        <f t="shared" si="12"/>
        <v/>
      </c>
      <c r="C223" s="19" t="str">
        <f t="shared" si="13"/>
        <v/>
      </c>
      <c r="D223" s="81"/>
      <c r="E223" s="81"/>
      <c r="F223" s="79"/>
      <c r="G223" s="79"/>
      <c r="H223" s="76"/>
      <c r="I223" s="76"/>
      <c r="J223" s="76"/>
      <c r="K223" s="76"/>
      <c r="L223" s="76"/>
      <c r="M223" s="76"/>
      <c r="N223" s="76"/>
      <c r="O223" s="82" t="str">
        <f t="array" ref="O223">IF(N223="Oui","Enter %",IF(N223="","",INDEX(LookUps!J:J,MATCH('4. Module B Ingrédients'!H223,LookUps!I:I,0))))</f>
        <v/>
      </c>
      <c r="P223" s="83" t="str">
        <f t="shared" si="14"/>
        <v/>
      </c>
      <c r="Q223" s="86"/>
      <c r="R223" s="87"/>
      <c r="S223" s="76"/>
      <c r="T223" s="19">
        <f>'1. Site de fabrication'!$E$7</f>
        <v>0</v>
      </c>
      <c r="U223" s="56">
        <f>'1. Site de fabrication'!$E$9</f>
        <v>0</v>
      </c>
      <c r="V223" t="str">
        <f t="shared" si="15"/>
        <v/>
      </c>
    </row>
    <row r="224" spans="1:22" ht="15.75" customHeight="1">
      <c r="A224" s="45"/>
      <c r="B224" s="19" t="str">
        <f t="shared" si="12"/>
        <v/>
      </c>
      <c r="C224" s="19" t="str">
        <f t="shared" si="13"/>
        <v/>
      </c>
      <c r="D224" s="81"/>
      <c r="E224" s="81"/>
      <c r="F224" s="79"/>
      <c r="G224" s="79"/>
      <c r="H224" s="76"/>
      <c r="I224" s="76"/>
      <c r="J224" s="76"/>
      <c r="K224" s="76"/>
      <c r="L224" s="76"/>
      <c r="M224" s="76"/>
      <c r="N224" s="76"/>
      <c r="O224" s="82" t="str">
        <f t="array" ref="O224">IF(N224="Oui","Enter %",IF(N224="","",INDEX(LookUps!J:J,MATCH('4. Module B Ingrédients'!H224,LookUps!I:I,0))))</f>
        <v/>
      </c>
      <c r="P224" s="83" t="str">
        <f t="shared" si="14"/>
        <v/>
      </c>
      <c r="Q224" s="86"/>
      <c r="R224" s="87"/>
      <c r="S224" s="76"/>
      <c r="T224" s="19">
        <f>'1. Site de fabrication'!$E$7</f>
        <v>0</v>
      </c>
      <c r="U224" s="56">
        <f>'1. Site de fabrication'!$E$9</f>
        <v>0</v>
      </c>
      <c r="V224" t="str">
        <f t="shared" si="15"/>
        <v/>
      </c>
    </row>
    <row r="225" spans="1:22" ht="15.75" customHeight="1">
      <c r="A225" s="45"/>
      <c r="B225" s="19" t="str">
        <f t="shared" si="12"/>
        <v/>
      </c>
      <c r="C225" s="19" t="str">
        <f t="shared" si="13"/>
        <v/>
      </c>
      <c r="D225" s="81"/>
      <c r="E225" s="81"/>
      <c r="F225" s="79"/>
      <c r="G225" s="79"/>
      <c r="H225" s="76"/>
      <c r="I225" s="76"/>
      <c r="J225" s="76"/>
      <c r="K225" s="76"/>
      <c r="L225" s="76"/>
      <c r="M225" s="76"/>
      <c r="N225" s="76"/>
      <c r="O225" s="82" t="str">
        <f t="array" ref="O225">IF(N225="Oui","Enter %",IF(N225="","",INDEX(LookUps!J:J,MATCH('4. Module B Ingrédients'!H225,LookUps!I:I,0))))</f>
        <v/>
      </c>
      <c r="P225" s="83" t="str">
        <f t="shared" si="14"/>
        <v/>
      </c>
      <c r="Q225" s="86"/>
      <c r="R225" s="87"/>
      <c r="S225" s="76"/>
      <c r="T225" s="19">
        <f>'1. Site de fabrication'!$E$7</f>
        <v>0</v>
      </c>
      <c r="U225" s="56">
        <f>'1. Site de fabrication'!$E$9</f>
        <v>0</v>
      </c>
      <c r="V225" t="str">
        <f t="shared" si="15"/>
        <v/>
      </c>
    </row>
    <row r="226" spans="1:22" ht="15.75" customHeight="1">
      <c r="A226" s="45"/>
      <c r="B226" s="19" t="str">
        <f t="shared" si="12"/>
        <v/>
      </c>
      <c r="C226" s="19" t="str">
        <f t="shared" si="13"/>
        <v/>
      </c>
      <c r="D226" s="81"/>
      <c r="E226" s="81"/>
      <c r="F226" s="79"/>
      <c r="G226" s="79"/>
      <c r="H226" s="76"/>
      <c r="I226" s="76"/>
      <c r="J226" s="76"/>
      <c r="K226" s="76"/>
      <c r="L226" s="76"/>
      <c r="M226" s="76"/>
      <c r="N226" s="76"/>
      <c r="O226" s="82" t="str">
        <f t="array" ref="O226">IF(N226="Oui","Enter %",IF(N226="","",INDEX(LookUps!J:J,MATCH('4. Module B Ingrédients'!H226,LookUps!I:I,0))))</f>
        <v/>
      </c>
      <c r="P226" s="83" t="str">
        <f t="shared" si="14"/>
        <v/>
      </c>
      <c r="Q226" s="86"/>
      <c r="R226" s="87"/>
      <c r="S226" s="76"/>
      <c r="T226" s="19">
        <f>'1. Site de fabrication'!$E$7</f>
        <v>0</v>
      </c>
      <c r="U226" s="56">
        <f>'1. Site de fabrication'!$E$9</f>
        <v>0</v>
      </c>
      <c r="V226" t="str">
        <f t="shared" si="15"/>
        <v/>
      </c>
    </row>
    <row r="227" spans="1:22" ht="15.75" customHeight="1">
      <c r="A227" s="45"/>
      <c r="B227" s="19" t="str">
        <f t="shared" si="12"/>
        <v/>
      </c>
      <c r="C227" s="19" t="str">
        <f t="shared" si="13"/>
        <v/>
      </c>
      <c r="D227" s="81"/>
      <c r="E227" s="81"/>
      <c r="F227" s="79"/>
      <c r="G227" s="79"/>
      <c r="H227" s="76"/>
      <c r="I227" s="76"/>
      <c r="J227" s="76"/>
      <c r="K227" s="76"/>
      <c r="L227" s="76"/>
      <c r="M227" s="76"/>
      <c r="N227" s="76"/>
      <c r="O227" s="82" t="str">
        <f t="array" ref="O227">IF(N227="Oui","Enter %",IF(N227="","",INDEX(LookUps!J:J,MATCH('4. Module B Ingrédients'!H227,LookUps!I:I,0))))</f>
        <v/>
      </c>
      <c r="P227" s="83" t="str">
        <f t="shared" si="14"/>
        <v/>
      </c>
      <c r="Q227" s="86"/>
      <c r="R227" s="87"/>
      <c r="S227" s="76"/>
      <c r="T227" s="19">
        <f>'1. Site de fabrication'!$E$7</f>
        <v>0</v>
      </c>
      <c r="U227" s="56">
        <f>'1. Site de fabrication'!$E$9</f>
        <v>0</v>
      </c>
      <c r="V227" t="str">
        <f t="shared" si="15"/>
        <v/>
      </c>
    </row>
    <row r="228" spans="1:22" ht="15.75" customHeight="1">
      <c r="A228" s="45"/>
      <c r="B228" s="19" t="str">
        <f t="shared" si="12"/>
        <v/>
      </c>
      <c r="C228" s="19" t="str">
        <f t="shared" si="13"/>
        <v/>
      </c>
      <c r="D228" s="81"/>
      <c r="E228" s="81"/>
      <c r="F228" s="79"/>
      <c r="G228" s="79"/>
      <c r="H228" s="76"/>
      <c r="I228" s="76"/>
      <c r="J228" s="76"/>
      <c r="K228" s="76"/>
      <c r="L228" s="76"/>
      <c r="M228" s="76"/>
      <c r="N228" s="76"/>
      <c r="O228" s="82" t="str">
        <f t="array" ref="O228">IF(N228="Oui","Enter %",IF(N228="","",INDEX(LookUps!J:J,MATCH('4. Module B Ingrédients'!H228,LookUps!I:I,0))))</f>
        <v/>
      </c>
      <c r="P228" s="83" t="str">
        <f t="shared" si="14"/>
        <v/>
      </c>
      <c r="Q228" s="86"/>
      <c r="R228" s="87"/>
      <c r="S228" s="76"/>
      <c r="T228" s="19">
        <f>'1. Site de fabrication'!$E$7</f>
        <v>0</v>
      </c>
      <c r="U228" s="56">
        <f>'1. Site de fabrication'!$E$9</f>
        <v>0</v>
      </c>
      <c r="V228" t="str">
        <f t="shared" si="15"/>
        <v/>
      </c>
    </row>
    <row r="229" spans="1:22" ht="15.75" customHeight="1">
      <c r="A229" s="45"/>
      <c r="B229" s="19" t="str">
        <f t="shared" si="12"/>
        <v/>
      </c>
      <c r="C229" s="19" t="str">
        <f t="shared" si="13"/>
        <v/>
      </c>
      <c r="D229" s="81"/>
      <c r="E229" s="81"/>
      <c r="F229" s="79"/>
      <c r="G229" s="79"/>
      <c r="H229" s="76"/>
      <c r="I229" s="76"/>
      <c r="J229" s="76"/>
      <c r="K229" s="76"/>
      <c r="L229" s="76"/>
      <c r="M229" s="76"/>
      <c r="N229" s="76"/>
      <c r="O229" s="82" t="str">
        <f t="array" ref="O229">IF(N229="Oui","Enter %",IF(N229="","",INDEX(LookUps!J:J,MATCH('4. Module B Ingrédients'!H229,LookUps!I:I,0))))</f>
        <v/>
      </c>
      <c r="P229" s="83" t="str">
        <f t="shared" si="14"/>
        <v/>
      </c>
      <c r="Q229" s="86"/>
      <c r="R229" s="87"/>
      <c r="S229" s="76"/>
      <c r="T229" s="19">
        <f>'1. Site de fabrication'!$E$7</f>
        <v>0</v>
      </c>
      <c r="U229" s="56">
        <f>'1. Site de fabrication'!$E$9</f>
        <v>0</v>
      </c>
      <c r="V229" t="str">
        <f t="shared" si="15"/>
        <v/>
      </c>
    </row>
    <row r="230" spans="1:22" ht="15.75" customHeight="1">
      <c r="A230" s="45"/>
      <c r="B230" s="19" t="str">
        <f t="shared" si="12"/>
        <v/>
      </c>
      <c r="C230" s="19" t="str">
        <f t="shared" si="13"/>
        <v/>
      </c>
      <c r="D230" s="81"/>
      <c r="E230" s="81"/>
      <c r="F230" s="79"/>
      <c r="G230" s="79"/>
      <c r="H230" s="76"/>
      <c r="I230" s="76"/>
      <c r="J230" s="76"/>
      <c r="K230" s="76"/>
      <c r="L230" s="76"/>
      <c r="M230" s="76"/>
      <c r="N230" s="76"/>
      <c r="O230" s="82" t="str">
        <f t="array" ref="O230">IF(N230="Oui","Enter %",IF(N230="","",INDEX(LookUps!J:J,MATCH('4. Module B Ingrédients'!H230,LookUps!I:I,0))))</f>
        <v/>
      </c>
      <c r="P230" s="83" t="str">
        <f t="shared" si="14"/>
        <v/>
      </c>
      <c r="Q230" s="86"/>
      <c r="R230" s="87"/>
      <c r="S230" s="76"/>
      <c r="T230" s="19">
        <f>'1. Site de fabrication'!$E$7</f>
        <v>0</v>
      </c>
      <c r="U230" s="56">
        <f>'1. Site de fabrication'!$E$9</f>
        <v>0</v>
      </c>
      <c r="V230" t="str">
        <f t="shared" si="15"/>
        <v/>
      </c>
    </row>
    <row r="231" spans="1:22" ht="15.75" customHeight="1">
      <c r="A231" s="45"/>
      <c r="B231" s="19" t="str">
        <f t="shared" si="12"/>
        <v/>
      </c>
      <c r="C231" s="19" t="str">
        <f t="shared" si="13"/>
        <v/>
      </c>
      <c r="D231" s="81"/>
      <c r="E231" s="81"/>
      <c r="F231" s="79"/>
      <c r="G231" s="79"/>
      <c r="H231" s="76"/>
      <c r="I231" s="76"/>
      <c r="J231" s="76"/>
      <c r="K231" s="76"/>
      <c r="L231" s="76"/>
      <c r="M231" s="76"/>
      <c r="N231" s="76"/>
      <c r="O231" s="82" t="str">
        <f t="array" ref="O231">IF(N231="Oui","Enter %",IF(N231="","",INDEX(LookUps!J:J,MATCH('4. Module B Ingrédients'!H231,LookUps!I:I,0))))</f>
        <v/>
      </c>
      <c r="P231" s="83" t="str">
        <f t="shared" si="14"/>
        <v/>
      </c>
      <c r="Q231" s="86"/>
      <c r="R231" s="87"/>
      <c r="S231" s="76"/>
      <c r="T231" s="19">
        <f>'1. Site de fabrication'!$E$7</f>
        <v>0</v>
      </c>
      <c r="U231" s="56">
        <f>'1. Site de fabrication'!$E$9</f>
        <v>0</v>
      </c>
      <c r="V231" t="str">
        <f t="shared" si="15"/>
        <v/>
      </c>
    </row>
    <row r="232" spans="1:22" ht="15.75" customHeight="1">
      <c r="A232" s="45"/>
      <c r="B232" s="19" t="str">
        <f t="shared" si="12"/>
        <v/>
      </c>
      <c r="C232" s="19" t="str">
        <f t="shared" si="13"/>
        <v/>
      </c>
      <c r="D232" s="81"/>
      <c r="E232" s="81"/>
      <c r="F232" s="79"/>
      <c r="G232" s="79"/>
      <c r="H232" s="76"/>
      <c r="I232" s="76"/>
      <c r="J232" s="76"/>
      <c r="K232" s="76"/>
      <c r="L232" s="76"/>
      <c r="M232" s="76"/>
      <c r="N232" s="76"/>
      <c r="O232" s="82" t="str">
        <f t="array" ref="O232">IF(N232="Oui","Enter %",IF(N232="","",INDEX(LookUps!J:J,MATCH('4. Module B Ingrédients'!H232,LookUps!I:I,0))))</f>
        <v/>
      </c>
      <c r="P232" s="83" t="str">
        <f t="shared" si="14"/>
        <v/>
      </c>
      <c r="Q232" s="86"/>
      <c r="R232" s="87"/>
      <c r="S232" s="76"/>
      <c r="T232" s="19">
        <f>'1. Site de fabrication'!$E$7</f>
        <v>0</v>
      </c>
      <c r="U232" s="56">
        <f>'1. Site de fabrication'!$E$9</f>
        <v>0</v>
      </c>
      <c r="V232" t="str">
        <f t="shared" si="15"/>
        <v/>
      </c>
    </row>
    <row r="233" spans="1:22" ht="15.75" customHeight="1">
      <c r="A233" s="45"/>
      <c r="B233" s="19" t="str">
        <f t="shared" si="12"/>
        <v/>
      </c>
      <c r="C233" s="19" t="str">
        <f t="shared" si="13"/>
        <v/>
      </c>
      <c r="D233" s="81"/>
      <c r="E233" s="81"/>
      <c r="F233" s="79"/>
      <c r="G233" s="79"/>
      <c r="H233" s="76"/>
      <c r="I233" s="76"/>
      <c r="J233" s="76"/>
      <c r="K233" s="76"/>
      <c r="L233" s="76"/>
      <c r="M233" s="76"/>
      <c r="N233" s="76"/>
      <c r="O233" s="82" t="str">
        <f t="array" ref="O233">IF(N233="Oui","Enter %",IF(N233="","",INDEX(LookUps!J:J,MATCH('4. Module B Ingrédients'!H233,LookUps!I:I,0))))</f>
        <v/>
      </c>
      <c r="P233" s="83" t="str">
        <f t="shared" si="14"/>
        <v/>
      </c>
      <c r="Q233" s="86"/>
      <c r="R233" s="87"/>
      <c r="S233" s="76"/>
      <c r="T233" s="19">
        <f>'1. Site de fabrication'!$E$7</f>
        <v>0</v>
      </c>
      <c r="U233" s="56">
        <f>'1. Site de fabrication'!$E$9</f>
        <v>0</v>
      </c>
      <c r="V233" t="str">
        <f t="shared" si="15"/>
        <v/>
      </c>
    </row>
    <row r="234" spans="1:22" ht="15.75" customHeight="1">
      <c r="A234" s="45"/>
      <c r="B234" s="19" t="str">
        <f t="shared" si="12"/>
        <v/>
      </c>
      <c r="C234" s="19" t="str">
        <f t="shared" si="13"/>
        <v/>
      </c>
      <c r="D234" s="81"/>
      <c r="E234" s="81"/>
      <c r="F234" s="79"/>
      <c r="G234" s="79"/>
      <c r="H234" s="76"/>
      <c r="I234" s="76"/>
      <c r="J234" s="76"/>
      <c r="K234" s="76"/>
      <c r="L234" s="76"/>
      <c r="M234" s="76"/>
      <c r="N234" s="76"/>
      <c r="O234" s="82" t="str">
        <f t="array" ref="O234">IF(N234="Oui","Enter %",IF(N234="","",INDEX(LookUps!J:J,MATCH('4. Module B Ingrédients'!H234,LookUps!I:I,0))))</f>
        <v/>
      </c>
      <c r="P234" s="83" t="str">
        <f t="shared" si="14"/>
        <v/>
      </c>
      <c r="Q234" s="84"/>
      <c r="R234" s="85"/>
      <c r="S234" s="76"/>
      <c r="T234" s="19">
        <f>'1. Site de fabrication'!$E$7</f>
        <v>0</v>
      </c>
      <c r="U234" s="56">
        <f>'1. Site de fabrication'!$E$9</f>
        <v>0</v>
      </c>
      <c r="V234" t="str">
        <f t="shared" si="15"/>
        <v/>
      </c>
    </row>
    <row r="235" spans="1:22" ht="15.75" customHeight="1">
      <c r="A235" s="45"/>
      <c r="B235" s="19" t="str">
        <f t="shared" si="12"/>
        <v/>
      </c>
      <c r="C235" s="19" t="str">
        <f t="shared" si="13"/>
        <v/>
      </c>
      <c r="D235" s="81"/>
      <c r="E235" s="81"/>
      <c r="F235" s="79"/>
      <c r="G235" s="79"/>
      <c r="H235" s="76"/>
      <c r="I235" s="76"/>
      <c r="J235" s="76"/>
      <c r="K235" s="76"/>
      <c r="L235" s="76"/>
      <c r="M235" s="76"/>
      <c r="N235" s="76"/>
      <c r="O235" s="82" t="str">
        <f t="array" ref="O235">IF(N235="Oui","Enter %",IF(N235="","",INDEX(LookUps!J:J,MATCH('4. Module B Ingrédients'!H235,LookUps!I:I,0))))</f>
        <v/>
      </c>
      <c r="P235" s="83" t="str">
        <f t="shared" si="14"/>
        <v/>
      </c>
      <c r="Q235" s="86"/>
      <c r="R235" s="87"/>
      <c r="S235" s="76"/>
      <c r="T235" s="19">
        <f>'1. Site de fabrication'!$E$7</f>
        <v>0</v>
      </c>
      <c r="U235" s="56">
        <f>'1. Site de fabrication'!$E$9</f>
        <v>0</v>
      </c>
      <c r="V235" t="str">
        <f t="shared" si="15"/>
        <v/>
      </c>
    </row>
    <row r="236" spans="1:22" ht="15.75" customHeight="1">
      <c r="A236" s="45"/>
      <c r="B236" s="19" t="str">
        <f t="shared" si="12"/>
        <v/>
      </c>
      <c r="C236" s="19" t="str">
        <f t="shared" si="13"/>
        <v/>
      </c>
      <c r="D236" s="81"/>
      <c r="E236" s="81"/>
      <c r="F236" s="79"/>
      <c r="G236" s="79"/>
      <c r="H236" s="76"/>
      <c r="I236" s="76"/>
      <c r="J236" s="76"/>
      <c r="K236" s="76"/>
      <c r="L236" s="76"/>
      <c r="M236" s="76"/>
      <c r="N236" s="76"/>
      <c r="O236" s="82" t="str">
        <f t="array" ref="O236">IF(N236="Oui","Enter %",IF(N236="","",INDEX(LookUps!J:J,MATCH('4. Module B Ingrédients'!H236,LookUps!I:I,0))))</f>
        <v/>
      </c>
      <c r="P236" s="83" t="str">
        <f t="shared" si="14"/>
        <v/>
      </c>
      <c r="Q236" s="86"/>
      <c r="R236" s="87"/>
      <c r="S236" s="76"/>
      <c r="T236" s="19">
        <f>'1. Site de fabrication'!$E$7</f>
        <v>0</v>
      </c>
      <c r="U236" s="56">
        <f>'1. Site de fabrication'!$E$9</f>
        <v>0</v>
      </c>
      <c r="V236" t="str">
        <f t="shared" si="15"/>
        <v/>
      </c>
    </row>
    <row r="237" spans="1:22" ht="15.75" customHeight="1">
      <c r="A237" s="45"/>
      <c r="B237" s="19" t="str">
        <f t="shared" si="12"/>
        <v/>
      </c>
      <c r="C237" s="19" t="str">
        <f t="shared" si="13"/>
        <v/>
      </c>
      <c r="D237" s="81"/>
      <c r="E237" s="81"/>
      <c r="F237" s="79"/>
      <c r="G237" s="79"/>
      <c r="H237" s="76"/>
      <c r="I237" s="76"/>
      <c r="J237" s="76"/>
      <c r="K237" s="76"/>
      <c r="L237" s="76"/>
      <c r="M237" s="76"/>
      <c r="N237" s="76"/>
      <c r="O237" s="82" t="str">
        <f t="array" ref="O237">IF(N237="Oui","Enter %",IF(N237="","",INDEX(LookUps!J:J,MATCH('4. Module B Ingrédients'!H237,LookUps!I:I,0))))</f>
        <v/>
      </c>
      <c r="P237" s="83" t="str">
        <f t="shared" si="14"/>
        <v/>
      </c>
      <c r="Q237" s="86"/>
      <c r="R237" s="87"/>
      <c r="S237" s="76"/>
      <c r="T237" s="19">
        <f>'1. Site de fabrication'!$E$7</f>
        <v>0</v>
      </c>
      <c r="U237" s="56">
        <f>'1. Site de fabrication'!$E$9</f>
        <v>0</v>
      </c>
      <c r="V237" t="str">
        <f t="shared" si="15"/>
        <v/>
      </c>
    </row>
    <row r="238" spans="1:22" ht="15.75" customHeight="1">
      <c r="A238" s="45"/>
      <c r="B238" s="19" t="str">
        <f t="shared" si="12"/>
        <v/>
      </c>
      <c r="C238" s="19" t="str">
        <f t="shared" si="13"/>
        <v/>
      </c>
      <c r="D238" s="81"/>
      <c r="E238" s="81"/>
      <c r="F238" s="79"/>
      <c r="G238" s="79"/>
      <c r="H238" s="76"/>
      <c r="I238" s="76"/>
      <c r="J238" s="76"/>
      <c r="K238" s="76"/>
      <c r="L238" s="76"/>
      <c r="M238" s="76"/>
      <c r="N238" s="76"/>
      <c r="O238" s="82" t="str">
        <f t="array" ref="O238">IF(N238="Oui","Enter %",IF(N238="","",INDEX(LookUps!J:J,MATCH('4. Module B Ingrédients'!H238,LookUps!I:I,0))))</f>
        <v/>
      </c>
      <c r="P238" s="83" t="str">
        <f t="shared" si="14"/>
        <v/>
      </c>
      <c r="Q238" s="86"/>
      <c r="R238" s="87"/>
      <c r="S238" s="76"/>
      <c r="T238" s="19">
        <f>'1. Site de fabrication'!$E$7</f>
        <v>0</v>
      </c>
      <c r="U238" s="56">
        <f>'1. Site de fabrication'!$E$9</f>
        <v>0</v>
      </c>
      <c r="V238" t="str">
        <f t="shared" si="15"/>
        <v/>
      </c>
    </row>
    <row r="239" spans="1:22" ht="15.75" customHeight="1">
      <c r="A239" s="45"/>
      <c r="B239" s="19" t="str">
        <f t="shared" si="12"/>
        <v/>
      </c>
      <c r="C239" s="19" t="str">
        <f t="shared" si="13"/>
        <v/>
      </c>
      <c r="D239" s="81"/>
      <c r="E239" s="81"/>
      <c r="F239" s="79"/>
      <c r="G239" s="79"/>
      <c r="H239" s="76"/>
      <c r="I239" s="76"/>
      <c r="J239" s="76"/>
      <c r="K239" s="76"/>
      <c r="L239" s="76"/>
      <c r="M239" s="76"/>
      <c r="N239" s="76"/>
      <c r="O239" s="82" t="str">
        <f t="array" ref="O239">IF(N239="Oui","Enter %",IF(N239="","",INDEX(LookUps!J:J,MATCH('4. Module B Ingrédients'!H239,LookUps!I:I,0))))</f>
        <v/>
      </c>
      <c r="P239" s="83" t="str">
        <f t="shared" si="14"/>
        <v/>
      </c>
      <c r="Q239" s="86"/>
      <c r="R239" s="87"/>
      <c r="S239" s="76"/>
      <c r="T239" s="19">
        <f>'1. Site de fabrication'!$E$7</f>
        <v>0</v>
      </c>
      <c r="U239" s="56">
        <f>'1. Site de fabrication'!$E$9</f>
        <v>0</v>
      </c>
      <c r="V239" t="str">
        <f t="shared" si="15"/>
        <v/>
      </c>
    </row>
    <row r="240" spans="1:22" ht="15.75" customHeight="1">
      <c r="A240" s="45"/>
      <c r="B240" s="19" t="str">
        <f t="shared" si="12"/>
        <v/>
      </c>
      <c r="C240" s="19" t="str">
        <f t="shared" si="13"/>
        <v/>
      </c>
      <c r="D240" s="81"/>
      <c r="E240" s="81"/>
      <c r="F240" s="79"/>
      <c r="G240" s="79"/>
      <c r="H240" s="76"/>
      <c r="I240" s="76"/>
      <c r="J240" s="76"/>
      <c r="K240" s="76"/>
      <c r="L240" s="76"/>
      <c r="M240" s="76"/>
      <c r="N240" s="76"/>
      <c r="O240" s="82" t="str">
        <f t="array" ref="O240">IF(N240="Oui","Enter %",IF(N240="","",INDEX(LookUps!J:J,MATCH('4. Module B Ingrédients'!H240,LookUps!I:I,0))))</f>
        <v/>
      </c>
      <c r="P240" s="83" t="str">
        <f t="shared" si="14"/>
        <v/>
      </c>
      <c r="Q240" s="86"/>
      <c r="R240" s="87"/>
      <c r="S240" s="76"/>
      <c r="T240" s="19">
        <f>'1. Site de fabrication'!$E$7</f>
        <v>0</v>
      </c>
      <c r="U240" s="56">
        <f>'1. Site de fabrication'!$E$9</f>
        <v>0</v>
      </c>
      <c r="V240" t="str">
        <f t="shared" si="15"/>
        <v/>
      </c>
    </row>
    <row r="241" spans="1:22" ht="15.75" customHeight="1">
      <c r="A241" s="45"/>
      <c r="B241" s="19" t="str">
        <f t="shared" si="12"/>
        <v/>
      </c>
      <c r="C241" s="19" t="str">
        <f t="shared" si="13"/>
        <v/>
      </c>
      <c r="D241" s="81"/>
      <c r="E241" s="81"/>
      <c r="F241" s="79"/>
      <c r="G241" s="79"/>
      <c r="H241" s="76"/>
      <c r="I241" s="76"/>
      <c r="J241" s="76"/>
      <c r="K241" s="76"/>
      <c r="L241" s="76"/>
      <c r="M241" s="76"/>
      <c r="N241" s="76"/>
      <c r="O241" s="82" t="str">
        <f t="array" ref="O241">IF(N241="Oui","Enter %",IF(N241="","",INDEX(LookUps!J:J,MATCH('4. Module B Ingrédients'!H241,LookUps!I:I,0))))</f>
        <v/>
      </c>
      <c r="P241" s="83" t="str">
        <f t="shared" si="14"/>
        <v/>
      </c>
      <c r="Q241" s="86"/>
      <c r="R241" s="87"/>
      <c r="S241" s="76"/>
      <c r="T241" s="19">
        <f>'1. Site de fabrication'!$E$7</f>
        <v>0</v>
      </c>
      <c r="U241" s="56">
        <f>'1. Site de fabrication'!$E$9</f>
        <v>0</v>
      </c>
      <c r="V241" t="str">
        <f t="shared" si="15"/>
        <v/>
      </c>
    </row>
    <row r="242" spans="1:22" ht="15.75" customHeight="1">
      <c r="A242" s="45"/>
      <c r="B242" s="19" t="str">
        <f t="shared" si="12"/>
        <v/>
      </c>
      <c r="C242" s="19" t="str">
        <f t="shared" si="13"/>
        <v/>
      </c>
      <c r="D242" s="81"/>
      <c r="E242" s="81"/>
      <c r="F242" s="79"/>
      <c r="G242" s="79"/>
      <c r="H242" s="76"/>
      <c r="I242" s="76"/>
      <c r="J242" s="76"/>
      <c r="K242" s="76"/>
      <c r="L242" s="76"/>
      <c r="M242" s="76"/>
      <c r="N242" s="76"/>
      <c r="O242" s="82" t="str">
        <f t="array" ref="O242">IF(N242="Oui","Enter %",IF(N242="","",INDEX(LookUps!J:J,MATCH('4. Module B Ingrédients'!H242,LookUps!I:I,0))))</f>
        <v/>
      </c>
      <c r="P242" s="83" t="str">
        <f t="shared" si="14"/>
        <v/>
      </c>
      <c r="Q242" s="86"/>
      <c r="R242" s="87"/>
      <c r="S242" s="76"/>
      <c r="T242" s="19">
        <f>'1. Site de fabrication'!$E$7</f>
        <v>0</v>
      </c>
      <c r="U242" s="56">
        <f>'1. Site de fabrication'!$E$9</f>
        <v>0</v>
      </c>
      <c r="V242" t="str">
        <f t="shared" si="15"/>
        <v/>
      </c>
    </row>
    <row r="243" spans="1:22" ht="15.75" customHeight="1">
      <c r="A243" s="45"/>
      <c r="B243" s="19" t="str">
        <f t="shared" si="12"/>
        <v/>
      </c>
      <c r="C243" s="19" t="str">
        <f t="shared" si="13"/>
        <v/>
      </c>
      <c r="D243" s="81"/>
      <c r="E243" s="81"/>
      <c r="F243" s="79"/>
      <c r="G243" s="79"/>
      <c r="H243" s="76"/>
      <c r="I243" s="76"/>
      <c r="J243" s="76"/>
      <c r="K243" s="76"/>
      <c r="L243" s="76"/>
      <c r="M243" s="76"/>
      <c r="N243" s="76"/>
      <c r="O243" s="82" t="str">
        <f t="array" ref="O243">IF(N243="Oui","Enter %",IF(N243="","",INDEX(LookUps!J:J,MATCH('4. Module B Ingrédients'!H243,LookUps!I:I,0))))</f>
        <v/>
      </c>
      <c r="P243" s="83" t="str">
        <f t="shared" si="14"/>
        <v/>
      </c>
      <c r="Q243" s="86"/>
      <c r="R243" s="87"/>
      <c r="S243" s="76"/>
      <c r="T243" s="19">
        <f>'1. Site de fabrication'!$E$7</f>
        <v>0</v>
      </c>
      <c r="U243" s="56">
        <f>'1. Site de fabrication'!$E$9</f>
        <v>0</v>
      </c>
      <c r="V243" t="str">
        <f t="shared" si="15"/>
        <v/>
      </c>
    </row>
    <row r="244" spans="1:22" ht="15.75" customHeight="1">
      <c r="A244" s="45"/>
      <c r="B244" s="19" t="str">
        <f t="shared" si="12"/>
        <v/>
      </c>
      <c r="C244" s="19" t="str">
        <f t="shared" si="13"/>
        <v/>
      </c>
      <c r="D244" s="81"/>
      <c r="E244" s="81"/>
      <c r="F244" s="79"/>
      <c r="G244" s="79"/>
      <c r="H244" s="76"/>
      <c r="I244" s="76"/>
      <c r="J244" s="76"/>
      <c r="K244" s="76"/>
      <c r="L244" s="76"/>
      <c r="M244" s="76"/>
      <c r="N244" s="76"/>
      <c r="O244" s="82" t="str">
        <f t="array" ref="O244">IF(N244="Oui","Enter %",IF(N244="","",INDEX(LookUps!J:J,MATCH('4. Module B Ingrédients'!H244,LookUps!I:I,0))))</f>
        <v/>
      </c>
      <c r="P244" s="83" t="str">
        <f t="shared" si="14"/>
        <v/>
      </c>
      <c r="Q244" s="86"/>
      <c r="R244" s="87"/>
      <c r="S244" s="76"/>
      <c r="T244" s="19">
        <f>'1. Site de fabrication'!$E$7</f>
        <v>0</v>
      </c>
      <c r="U244" s="56">
        <f>'1. Site de fabrication'!$E$9</f>
        <v>0</v>
      </c>
      <c r="V244" t="str">
        <f t="shared" si="15"/>
        <v/>
      </c>
    </row>
    <row r="245" spans="1:22" ht="15.75" customHeight="1">
      <c r="A245" s="45"/>
      <c r="B245" s="19" t="str">
        <f t="shared" si="12"/>
        <v/>
      </c>
      <c r="C245" s="19" t="str">
        <f t="shared" si="13"/>
        <v/>
      </c>
      <c r="D245" s="81"/>
      <c r="E245" s="81"/>
      <c r="F245" s="79"/>
      <c r="G245" s="79"/>
      <c r="H245" s="76"/>
      <c r="I245" s="76"/>
      <c r="J245" s="76"/>
      <c r="K245" s="76"/>
      <c r="L245" s="76"/>
      <c r="M245" s="76"/>
      <c r="N245" s="76"/>
      <c r="O245" s="82" t="str">
        <f t="array" ref="O245">IF(N245="Oui","Enter %",IF(N245="","",INDEX(LookUps!J:J,MATCH('4. Module B Ingrédients'!H245,LookUps!I:I,0))))</f>
        <v/>
      </c>
      <c r="P245" s="83" t="str">
        <f t="shared" si="14"/>
        <v/>
      </c>
      <c r="Q245" s="86"/>
      <c r="R245" s="87"/>
      <c r="S245" s="76"/>
      <c r="T245" s="19">
        <f>'1. Site de fabrication'!$E$7</f>
        <v>0</v>
      </c>
      <c r="U245" s="56">
        <f>'1. Site de fabrication'!$E$9</f>
        <v>0</v>
      </c>
      <c r="V245" t="str">
        <f t="shared" si="15"/>
        <v/>
      </c>
    </row>
    <row r="246" spans="1:22" ht="15.75" customHeight="1">
      <c r="A246" s="45"/>
      <c r="B246" s="19" t="str">
        <f t="shared" si="12"/>
        <v/>
      </c>
      <c r="C246" s="19" t="str">
        <f t="shared" si="13"/>
        <v/>
      </c>
      <c r="D246" s="81"/>
      <c r="E246" s="81"/>
      <c r="F246" s="79"/>
      <c r="G246" s="79"/>
      <c r="H246" s="76"/>
      <c r="I246" s="76"/>
      <c r="J246" s="76"/>
      <c r="K246" s="76"/>
      <c r="L246" s="76"/>
      <c r="M246" s="76"/>
      <c r="N246" s="76"/>
      <c r="O246" s="82" t="str">
        <f t="array" ref="O246">IF(N246="Oui","Enter %",IF(N246="","",INDEX(LookUps!J:J,MATCH('4. Module B Ingrédients'!H246,LookUps!I:I,0))))</f>
        <v/>
      </c>
      <c r="P246" s="83" t="str">
        <f t="shared" si="14"/>
        <v/>
      </c>
      <c r="Q246" s="86"/>
      <c r="R246" s="87"/>
      <c r="S246" s="76"/>
      <c r="T246" s="19">
        <f>'1. Site de fabrication'!$E$7</f>
        <v>0</v>
      </c>
      <c r="U246" s="56">
        <f>'1. Site de fabrication'!$E$9</f>
        <v>0</v>
      </c>
      <c r="V246" t="str">
        <f t="shared" si="15"/>
        <v/>
      </c>
    </row>
    <row r="247" spans="1:22" ht="15.75" customHeight="1">
      <c r="A247" s="45"/>
      <c r="B247" s="19" t="str">
        <f t="shared" si="12"/>
        <v/>
      </c>
      <c r="C247" s="19" t="str">
        <f t="shared" si="13"/>
        <v/>
      </c>
      <c r="D247" s="81"/>
      <c r="E247" s="81"/>
      <c r="F247" s="79"/>
      <c r="G247" s="79"/>
      <c r="H247" s="76"/>
      <c r="I247" s="76"/>
      <c r="J247" s="76"/>
      <c r="K247" s="76"/>
      <c r="L247" s="76"/>
      <c r="M247" s="76"/>
      <c r="N247" s="76"/>
      <c r="O247" s="82" t="str">
        <f t="array" ref="O247">IF(N247="Oui","Enter %",IF(N247="","",INDEX(LookUps!J:J,MATCH('4. Module B Ingrédients'!H247,LookUps!I:I,0))))</f>
        <v/>
      </c>
      <c r="P247" s="83" t="str">
        <f t="shared" si="14"/>
        <v/>
      </c>
      <c r="Q247" s="86"/>
      <c r="R247" s="87"/>
      <c r="S247" s="76"/>
      <c r="T247" s="19">
        <f>'1. Site de fabrication'!$E$7</f>
        <v>0</v>
      </c>
      <c r="U247" s="56">
        <f>'1. Site de fabrication'!$E$9</f>
        <v>0</v>
      </c>
      <c r="V247" t="str">
        <f t="shared" si="15"/>
        <v/>
      </c>
    </row>
    <row r="248" spans="1:22" ht="15.75" customHeight="1">
      <c r="A248" s="45"/>
      <c r="B248" s="19" t="str">
        <f t="shared" si="12"/>
        <v/>
      </c>
      <c r="C248" s="19" t="str">
        <f t="shared" si="13"/>
        <v/>
      </c>
      <c r="D248" s="81"/>
      <c r="E248" s="81"/>
      <c r="F248" s="79"/>
      <c r="G248" s="79"/>
      <c r="H248" s="76"/>
      <c r="I248" s="76"/>
      <c r="J248" s="76"/>
      <c r="K248" s="76"/>
      <c r="L248" s="76"/>
      <c r="M248" s="76"/>
      <c r="N248" s="76"/>
      <c r="O248" s="82" t="str">
        <f t="array" ref="O248">IF(N248="Oui","Enter %",IF(N248="","",INDEX(LookUps!J:J,MATCH('4. Module B Ingrédients'!H248,LookUps!I:I,0))))</f>
        <v/>
      </c>
      <c r="P248" s="83" t="str">
        <f t="shared" si="14"/>
        <v/>
      </c>
      <c r="Q248" s="86"/>
      <c r="R248" s="87"/>
      <c r="S248" s="76"/>
      <c r="T248" s="19">
        <f>'1. Site de fabrication'!$E$7</f>
        <v>0</v>
      </c>
      <c r="U248" s="56">
        <f>'1. Site de fabrication'!$E$9</f>
        <v>0</v>
      </c>
      <c r="V248" t="str">
        <f t="shared" si="15"/>
        <v/>
      </c>
    </row>
    <row r="249" spans="1:22" ht="15.75" customHeight="1">
      <c r="A249" s="45"/>
      <c r="B249" s="19" t="str">
        <f t="shared" si="12"/>
        <v/>
      </c>
      <c r="C249" s="19" t="str">
        <f t="shared" si="13"/>
        <v/>
      </c>
      <c r="D249" s="81"/>
      <c r="E249" s="81"/>
      <c r="F249" s="79"/>
      <c r="G249" s="79"/>
      <c r="H249" s="76"/>
      <c r="I249" s="76"/>
      <c r="J249" s="76"/>
      <c r="K249" s="76"/>
      <c r="L249" s="76"/>
      <c r="M249" s="76"/>
      <c r="N249" s="76"/>
      <c r="O249" s="82" t="str">
        <f t="array" ref="O249">IF(N249="Oui","Enter %",IF(N249="","",INDEX(LookUps!J:J,MATCH('4. Module B Ingrédients'!H249,LookUps!I:I,0))))</f>
        <v/>
      </c>
      <c r="P249" s="83" t="str">
        <f t="shared" si="14"/>
        <v/>
      </c>
      <c r="Q249" s="86"/>
      <c r="R249" s="87"/>
      <c r="S249" s="76"/>
      <c r="T249" s="19">
        <f>'1. Site de fabrication'!$E$7</f>
        <v>0</v>
      </c>
      <c r="U249" s="56">
        <f>'1. Site de fabrication'!$E$9</f>
        <v>0</v>
      </c>
      <c r="V249" t="str">
        <f t="shared" si="15"/>
        <v/>
      </c>
    </row>
    <row r="250" spans="1:22" ht="15.75" customHeight="1">
      <c r="A250" s="45"/>
      <c r="B250" s="19" t="str">
        <f t="shared" si="12"/>
        <v/>
      </c>
      <c r="C250" s="19" t="str">
        <f t="shared" si="13"/>
        <v/>
      </c>
      <c r="D250" s="81"/>
      <c r="E250" s="81"/>
      <c r="F250" s="79"/>
      <c r="G250" s="79"/>
      <c r="H250" s="76"/>
      <c r="I250" s="76"/>
      <c r="J250" s="76"/>
      <c r="K250" s="76"/>
      <c r="L250" s="76"/>
      <c r="M250" s="76"/>
      <c r="N250" s="76"/>
      <c r="O250" s="82" t="str">
        <f t="array" ref="O250">IF(N250="Oui","Enter %",IF(N250="","",INDEX(LookUps!J:J,MATCH('4. Module B Ingrédients'!H250,LookUps!I:I,0))))</f>
        <v/>
      </c>
      <c r="P250" s="83" t="str">
        <f t="shared" si="14"/>
        <v/>
      </c>
      <c r="Q250" s="86"/>
      <c r="R250" s="87"/>
      <c r="S250" s="76"/>
      <c r="T250" s="19">
        <f>'1. Site de fabrication'!$E$7</f>
        <v>0</v>
      </c>
      <c r="U250" s="56">
        <f>'1. Site de fabrication'!$E$9</f>
        <v>0</v>
      </c>
      <c r="V250" t="str">
        <f t="shared" si="15"/>
        <v/>
      </c>
    </row>
    <row r="251" spans="1:22" ht="15.75" customHeight="1">
      <c r="A251" s="45"/>
      <c r="B251" s="19" t="str">
        <f t="shared" si="12"/>
        <v/>
      </c>
      <c r="C251" s="19" t="str">
        <f t="shared" si="13"/>
        <v/>
      </c>
      <c r="D251" s="81"/>
      <c r="E251" s="81"/>
      <c r="F251" s="79"/>
      <c r="G251" s="79"/>
      <c r="H251" s="76"/>
      <c r="I251" s="76"/>
      <c r="J251" s="76"/>
      <c r="K251" s="76"/>
      <c r="L251" s="76"/>
      <c r="M251" s="76"/>
      <c r="N251" s="76"/>
      <c r="O251" s="82" t="str">
        <f t="array" ref="O251">IF(N251="Oui","Enter %",IF(N251="","",INDEX(LookUps!J:J,MATCH('4. Module B Ingrédients'!H251,LookUps!I:I,0))))</f>
        <v/>
      </c>
      <c r="P251" s="83" t="str">
        <f t="shared" si="14"/>
        <v/>
      </c>
      <c r="Q251" s="86"/>
      <c r="R251" s="87"/>
      <c r="S251" s="76"/>
      <c r="T251" s="19">
        <f>'1. Site de fabrication'!$E$7</f>
        <v>0</v>
      </c>
      <c r="U251" s="56">
        <f>'1. Site de fabrication'!$E$9</f>
        <v>0</v>
      </c>
      <c r="V251" t="str">
        <f t="shared" si="15"/>
        <v/>
      </c>
    </row>
    <row r="252" spans="1:22" ht="15.75" customHeight="1">
      <c r="A252" s="45"/>
      <c r="B252" s="19" t="str">
        <f t="shared" si="12"/>
        <v/>
      </c>
      <c r="C252" s="19" t="str">
        <f t="shared" si="13"/>
        <v/>
      </c>
      <c r="D252" s="81"/>
      <c r="E252" s="81"/>
      <c r="F252" s="79"/>
      <c r="G252" s="79"/>
      <c r="H252" s="76"/>
      <c r="I252" s="76"/>
      <c r="J252" s="76"/>
      <c r="K252" s="76"/>
      <c r="L252" s="76"/>
      <c r="M252" s="76"/>
      <c r="N252" s="76"/>
      <c r="O252" s="82" t="str">
        <f t="array" ref="O252">IF(N252="Oui","Enter %",IF(N252="","",INDEX(LookUps!J:J,MATCH('4. Module B Ingrédients'!H252,LookUps!I:I,0))))</f>
        <v/>
      </c>
      <c r="P252" s="83" t="str">
        <f t="shared" si="14"/>
        <v/>
      </c>
      <c r="Q252" s="86"/>
      <c r="R252" s="87"/>
      <c r="S252" s="76"/>
      <c r="T252" s="19">
        <f>'1. Site de fabrication'!$E$7</f>
        <v>0</v>
      </c>
      <c r="U252" s="56">
        <f>'1. Site de fabrication'!$E$9</f>
        <v>0</v>
      </c>
      <c r="V252" t="str">
        <f t="shared" si="15"/>
        <v/>
      </c>
    </row>
    <row r="253" spans="1:22" ht="15.75" customHeight="1">
      <c r="A253" s="45"/>
      <c r="B253" s="19" t="str">
        <f t="shared" si="12"/>
        <v/>
      </c>
      <c r="C253" s="19" t="str">
        <f t="shared" si="13"/>
        <v/>
      </c>
      <c r="D253" s="81"/>
      <c r="E253" s="81"/>
      <c r="F253" s="79"/>
      <c r="G253" s="79"/>
      <c r="H253" s="76"/>
      <c r="I253" s="76"/>
      <c r="J253" s="76"/>
      <c r="K253" s="76"/>
      <c r="L253" s="76"/>
      <c r="M253" s="76"/>
      <c r="N253" s="76"/>
      <c r="O253" s="82" t="str">
        <f t="array" ref="O253">IF(N253="Oui","Enter %",IF(N253="","",INDEX(LookUps!J:J,MATCH('4. Module B Ingrédients'!H253,LookUps!I:I,0))))</f>
        <v/>
      </c>
      <c r="P253" s="83" t="str">
        <f t="shared" si="14"/>
        <v/>
      </c>
      <c r="Q253" s="86"/>
      <c r="R253" s="87"/>
      <c r="S253" s="76"/>
      <c r="T253" s="19">
        <f>'1. Site de fabrication'!$E$7</f>
        <v>0</v>
      </c>
      <c r="U253" s="56">
        <f>'1. Site de fabrication'!$E$9</f>
        <v>0</v>
      </c>
      <c r="V253" t="str">
        <f t="shared" si="15"/>
        <v/>
      </c>
    </row>
    <row r="254" spans="1:22" ht="15.75" customHeight="1">
      <c r="A254" s="45"/>
      <c r="B254" s="19" t="str">
        <f t="shared" si="12"/>
        <v/>
      </c>
      <c r="C254" s="19" t="str">
        <f t="shared" si="13"/>
        <v/>
      </c>
      <c r="D254" s="81"/>
      <c r="E254" s="81"/>
      <c r="F254" s="79"/>
      <c r="G254" s="79"/>
      <c r="H254" s="76"/>
      <c r="I254" s="76"/>
      <c r="J254" s="76"/>
      <c r="K254" s="76"/>
      <c r="L254" s="76"/>
      <c r="M254" s="76"/>
      <c r="N254" s="76"/>
      <c r="O254" s="82" t="str">
        <f t="array" ref="O254">IF(N254="Oui","Enter %",IF(N254="","",INDEX(LookUps!J:J,MATCH('4. Module B Ingrédients'!H254,LookUps!I:I,0))))</f>
        <v/>
      </c>
      <c r="P254" s="83" t="str">
        <f t="shared" si="14"/>
        <v/>
      </c>
      <c r="Q254" s="86"/>
      <c r="R254" s="87"/>
      <c r="S254" s="76"/>
      <c r="T254" s="19">
        <f>'1. Site de fabrication'!$E$7</f>
        <v>0</v>
      </c>
      <c r="U254" s="56">
        <f>'1. Site de fabrication'!$E$9</f>
        <v>0</v>
      </c>
      <c r="V254" t="str">
        <f t="shared" si="15"/>
        <v/>
      </c>
    </row>
    <row r="255" spans="1:22" ht="15.75" customHeight="1">
      <c r="A255" s="45"/>
      <c r="B255" s="19" t="str">
        <f t="shared" si="12"/>
        <v/>
      </c>
      <c r="C255" s="19" t="str">
        <f t="shared" si="13"/>
        <v/>
      </c>
      <c r="D255" s="81"/>
      <c r="E255" s="81"/>
      <c r="F255" s="79"/>
      <c r="G255" s="79"/>
      <c r="H255" s="76"/>
      <c r="I255" s="76"/>
      <c r="J255" s="76"/>
      <c r="K255" s="76"/>
      <c r="L255" s="76"/>
      <c r="M255" s="76"/>
      <c r="N255" s="76"/>
      <c r="O255" s="82" t="str">
        <f t="array" ref="O255">IF(N255="Oui","Enter %",IF(N255="","",INDEX(LookUps!J:J,MATCH('4. Module B Ingrédients'!H255,LookUps!I:I,0))))</f>
        <v/>
      </c>
      <c r="P255" s="83" t="str">
        <f t="shared" si="14"/>
        <v/>
      </c>
      <c r="Q255" s="86"/>
      <c r="R255" s="87"/>
      <c r="S255" s="76"/>
      <c r="T255" s="19">
        <f>'1. Site de fabrication'!$E$7</f>
        <v>0</v>
      </c>
      <c r="U255" s="56">
        <f>'1. Site de fabrication'!$E$9</f>
        <v>0</v>
      </c>
      <c r="V255" t="str">
        <f t="shared" si="15"/>
        <v/>
      </c>
    </row>
    <row r="256" spans="1:22" ht="15.75" customHeight="1">
      <c r="A256" s="45"/>
      <c r="B256" s="19" t="str">
        <f t="shared" si="12"/>
        <v/>
      </c>
      <c r="C256" s="19" t="str">
        <f t="shared" si="13"/>
        <v/>
      </c>
      <c r="D256" s="81"/>
      <c r="E256" s="81"/>
      <c r="F256" s="79"/>
      <c r="G256" s="79"/>
      <c r="H256" s="76"/>
      <c r="I256" s="76"/>
      <c r="J256" s="76"/>
      <c r="K256" s="76"/>
      <c r="L256" s="76"/>
      <c r="M256" s="76"/>
      <c r="N256" s="76"/>
      <c r="O256" s="82" t="str">
        <f t="array" ref="O256">IF(N256="Oui","Enter %",IF(N256="","",INDEX(LookUps!J:J,MATCH('4. Module B Ingrédients'!H256,LookUps!I:I,0))))</f>
        <v/>
      </c>
      <c r="P256" s="83" t="str">
        <f t="shared" si="14"/>
        <v/>
      </c>
      <c r="Q256" s="86"/>
      <c r="R256" s="87"/>
      <c r="S256" s="76"/>
      <c r="T256" s="19">
        <f>'1. Site de fabrication'!$E$7</f>
        <v>0</v>
      </c>
      <c r="U256" s="56">
        <f>'1. Site de fabrication'!$E$9</f>
        <v>0</v>
      </c>
      <c r="V256" t="str">
        <f t="shared" si="15"/>
        <v/>
      </c>
    </row>
    <row r="257" spans="1:22" ht="15.75" customHeight="1">
      <c r="A257" s="45"/>
      <c r="B257" s="19" t="str">
        <f t="shared" si="12"/>
        <v/>
      </c>
      <c r="C257" s="19" t="str">
        <f t="shared" si="13"/>
        <v/>
      </c>
      <c r="D257" s="81"/>
      <c r="E257" s="81"/>
      <c r="F257" s="79"/>
      <c r="G257" s="79"/>
      <c r="H257" s="76"/>
      <c r="I257" s="76"/>
      <c r="J257" s="76"/>
      <c r="K257" s="76"/>
      <c r="L257" s="76"/>
      <c r="M257" s="76"/>
      <c r="N257" s="76"/>
      <c r="O257" s="82" t="str">
        <f t="array" ref="O257">IF(N257="Oui","Enter %",IF(N257="","",INDEX(LookUps!J:J,MATCH('4. Module B Ingrédients'!H257,LookUps!I:I,0))))</f>
        <v/>
      </c>
      <c r="P257" s="83" t="str">
        <f t="shared" si="14"/>
        <v/>
      </c>
      <c r="Q257" s="86"/>
      <c r="R257" s="87"/>
      <c r="S257" s="76"/>
      <c r="T257" s="19">
        <f>'1. Site de fabrication'!$E$7</f>
        <v>0</v>
      </c>
      <c r="U257" s="56">
        <f>'1. Site de fabrication'!$E$9</f>
        <v>0</v>
      </c>
      <c r="V257" t="str">
        <f t="shared" si="15"/>
        <v/>
      </c>
    </row>
    <row r="258" spans="1:22" ht="15.75" customHeight="1">
      <c r="A258" s="45"/>
      <c r="B258" s="19" t="str">
        <f t="shared" si="12"/>
        <v/>
      </c>
      <c r="C258" s="19" t="str">
        <f t="shared" si="13"/>
        <v/>
      </c>
      <c r="D258" s="81"/>
      <c r="E258" s="81"/>
      <c r="F258" s="79"/>
      <c r="G258" s="79"/>
      <c r="H258" s="76"/>
      <c r="I258" s="76"/>
      <c r="J258" s="76"/>
      <c r="K258" s="76"/>
      <c r="L258" s="76"/>
      <c r="M258" s="76"/>
      <c r="N258" s="76"/>
      <c r="O258" s="82" t="str">
        <f t="array" ref="O258">IF(N258="Oui","Enter %",IF(N258="","",INDEX(LookUps!J:J,MATCH('4. Module B Ingrédients'!H258,LookUps!I:I,0))))</f>
        <v/>
      </c>
      <c r="P258" s="83" t="str">
        <f t="shared" si="14"/>
        <v/>
      </c>
      <c r="Q258" s="86"/>
      <c r="R258" s="87"/>
      <c r="S258" s="76"/>
      <c r="T258" s="19">
        <f>'1. Site de fabrication'!$E$7</f>
        <v>0</v>
      </c>
      <c r="U258" s="56">
        <f>'1. Site de fabrication'!$E$9</f>
        <v>0</v>
      </c>
      <c r="V258" t="str">
        <f t="shared" si="15"/>
        <v/>
      </c>
    </row>
    <row r="259" spans="1:22" ht="15.75" customHeight="1">
      <c r="A259" s="45"/>
      <c r="B259" s="19" t="str">
        <f t="shared" si="12"/>
        <v/>
      </c>
      <c r="C259" s="19" t="str">
        <f t="shared" si="13"/>
        <v/>
      </c>
      <c r="D259" s="81"/>
      <c r="E259" s="81"/>
      <c r="F259" s="79"/>
      <c r="G259" s="79"/>
      <c r="H259" s="76"/>
      <c r="I259" s="76"/>
      <c r="J259" s="76"/>
      <c r="K259" s="76"/>
      <c r="L259" s="76"/>
      <c r="M259" s="76"/>
      <c r="N259" s="76"/>
      <c r="O259" s="82" t="str">
        <f t="array" ref="O259">IF(N259="Oui","Enter %",IF(N259="","",INDEX(LookUps!J:J,MATCH('4. Module B Ingrédients'!H259,LookUps!I:I,0))))</f>
        <v/>
      </c>
      <c r="P259" s="83" t="str">
        <f t="shared" si="14"/>
        <v/>
      </c>
      <c r="Q259" s="86"/>
      <c r="R259" s="87"/>
      <c r="S259" s="76"/>
      <c r="T259" s="19">
        <f>'1. Site de fabrication'!$E$7</f>
        <v>0</v>
      </c>
      <c r="U259" s="56">
        <f>'1. Site de fabrication'!$E$9</f>
        <v>0</v>
      </c>
      <c r="V259" t="str">
        <f t="shared" si="15"/>
        <v/>
      </c>
    </row>
    <row r="260" spans="1:22" ht="15.75" customHeight="1">
      <c r="A260" s="45"/>
      <c r="B260" s="19" t="str">
        <f t="shared" si="12"/>
        <v/>
      </c>
      <c r="C260" s="19" t="str">
        <f t="shared" si="13"/>
        <v/>
      </c>
      <c r="D260" s="81"/>
      <c r="E260" s="81"/>
      <c r="F260" s="79"/>
      <c r="G260" s="79"/>
      <c r="H260" s="76"/>
      <c r="I260" s="76"/>
      <c r="J260" s="76"/>
      <c r="K260" s="76"/>
      <c r="L260" s="76"/>
      <c r="M260" s="76"/>
      <c r="N260" s="76"/>
      <c r="O260" s="82" t="str">
        <f t="array" ref="O260">IF(N260="Oui","Enter %",IF(N260="","",INDEX(LookUps!J:J,MATCH('4. Module B Ingrédients'!H260,LookUps!I:I,0))))</f>
        <v/>
      </c>
      <c r="P260" s="83" t="str">
        <f t="shared" si="14"/>
        <v/>
      </c>
      <c r="Q260" s="86"/>
      <c r="R260" s="87"/>
      <c r="S260" s="76"/>
      <c r="T260" s="19">
        <f>'1. Site de fabrication'!$E$7</f>
        <v>0</v>
      </c>
      <c r="U260" s="56">
        <f>'1. Site de fabrication'!$E$9</f>
        <v>0</v>
      </c>
      <c r="V260" t="str">
        <f t="shared" si="15"/>
        <v/>
      </c>
    </row>
    <row r="261" spans="1:22" ht="15.75" customHeight="1">
      <c r="A261" s="45"/>
      <c r="B261" s="19" t="str">
        <f t="shared" si="12"/>
        <v/>
      </c>
      <c r="C261" s="19" t="str">
        <f t="shared" si="13"/>
        <v/>
      </c>
      <c r="D261" s="81"/>
      <c r="E261" s="81"/>
      <c r="F261" s="79"/>
      <c r="G261" s="79"/>
      <c r="H261" s="76"/>
      <c r="I261" s="76"/>
      <c r="J261" s="76"/>
      <c r="K261" s="76"/>
      <c r="L261" s="76"/>
      <c r="M261" s="76"/>
      <c r="N261" s="76"/>
      <c r="O261" s="82" t="str">
        <f t="array" ref="O261">IF(N261="Oui","Enter %",IF(N261="","",INDEX(LookUps!J:J,MATCH('4. Module B Ingrédients'!H261,LookUps!I:I,0))))</f>
        <v/>
      </c>
      <c r="P261" s="83" t="str">
        <f t="shared" si="14"/>
        <v/>
      </c>
      <c r="Q261" s="86"/>
      <c r="R261" s="87"/>
      <c r="S261" s="76"/>
      <c r="T261" s="19">
        <f>'1. Site de fabrication'!$E$7</f>
        <v>0</v>
      </c>
      <c r="U261" s="56">
        <f>'1. Site de fabrication'!$E$9</f>
        <v>0</v>
      </c>
      <c r="V261" t="str">
        <f t="shared" si="15"/>
        <v/>
      </c>
    </row>
    <row r="262" spans="1:22" ht="15.75" customHeight="1">
      <c r="A262" s="45"/>
      <c r="B262" s="19" t="str">
        <f t="shared" si="12"/>
        <v/>
      </c>
      <c r="C262" s="19" t="str">
        <f t="shared" si="13"/>
        <v/>
      </c>
      <c r="D262" s="81"/>
      <c r="E262" s="81"/>
      <c r="F262" s="79"/>
      <c r="G262" s="79"/>
      <c r="H262" s="76"/>
      <c r="I262" s="76"/>
      <c r="J262" s="76"/>
      <c r="K262" s="76"/>
      <c r="L262" s="76"/>
      <c r="M262" s="76"/>
      <c r="N262" s="76"/>
      <c r="O262" s="82" t="str">
        <f t="array" ref="O262">IF(N262="Oui","Enter %",IF(N262="","",INDEX(LookUps!J:J,MATCH('4. Module B Ingrédients'!H262,LookUps!I:I,0))))</f>
        <v/>
      </c>
      <c r="P262" s="83" t="str">
        <f t="shared" si="14"/>
        <v/>
      </c>
      <c r="Q262" s="86"/>
      <c r="R262" s="87"/>
      <c r="S262" s="76"/>
      <c r="T262" s="19">
        <f>'1. Site de fabrication'!$E$7</f>
        <v>0</v>
      </c>
      <c r="U262" s="56">
        <f>'1. Site de fabrication'!$E$9</f>
        <v>0</v>
      </c>
      <c r="V262" t="str">
        <f t="shared" si="15"/>
        <v/>
      </c>
    </row>
    <row r="263" spans="1:22" ht="15.75" customHeight="1">
      <c r="A263" s="45"/>
      <c r="B263" s="19" t="str">
        <f t="shared" si="12"/>
        <v/>
      </c>
      <c r="C263" s="19" t="str">
        <f t="shared" si="13"/>
        <v/>
      </c>
      <c r="D263" s="81"/>
      <c r="E263" s="81"/>
      <c r="F263" s="79"/>
      <c r="G263" s="79"/>
      <c r="H263" s="76"/>
      <c r="I263" s="76"/>
      <c r="J263" s="76"/>
      <c r="K263" s="76"/>
      <c r="L263" s="76"/>
      <c r="M263" s="76"/>
      <c r="N263" s="76"/>
      <c r="O263" s="82" t="str">
        <f t="array" ref="O263">IF(N263="Oui","Enter %",IF(N263="","",INDEX(LookUps!J:J,MATCH('4. Module B Ingrédients'!H263,LookUps!I:I,0))))</f>
        <v/>
      </c>
      <c r="P263" s="83" t="str">
        <f t="shared" si="14"/>
        <v/>
      </c>
      <c r="Q263" s="86"/>
      <c r="R263" s="87"/>
      <c r="S263" s="76"/>
      <c r="T263" s="19">
        <f>'1. Site de fabrication'!$E$7</f>
        <v>0</v>
      </c>
      <c r="U263" s="56">
        <f>'1. Site de fabrication'!$E$9</f>
        <v>0</v>
      </c>
      <c r="V263" t="str">
        <f t="shared" si="15"/>
        <v/>
      </c>
    </row>
    <row r="264" spans="1:22" ht="15.75" customHeight="1">
      <c r="A264" s="45"/>
      <c r="B264" s="19" t="str">
        <f t="shared" si="12"/>
        <v/>
      </c>
      <c r="C264" s="19" t="str">
        <f t="shared" si="13"/>
        <v/>
      </c>
      <c r="D264" s="81"/>
      <c r="E264" s="81"/>
      <c r="F264" s="79"/>
      <c r="G264" s="79"/>
      <c r="H264" s="76"/>
      <c r="I264" s="76"/>
      <c r="J264" s="76"/>
      <c r="K264" s="76"/>
      <c r="L264" s="76"/>
      <c r="M264" s="76"/>
      <c r="N264" s="76"/>
      <c r="O264" s="82" t="str">
        <f t="array" ref="O264">IF(N264="Oui","Enter %",IF(N264="","",INDEX(LookUps!J:J,MATCH('4. Module B Ingrédients'!H264,LookUps!I:I,0))))</f>
        <v/>
      </c>
      <c r="P264" s="83" t="str">
        <f t="shared" si="14"/>
        <v/>
      </c>
      <c r="Q264" s="86"/>
      <c r="R264" s="87"/>
      <c r="S264" s="76"/>
      <c r="T264" s="19">
        <f>'1. Site de fabrication'!$E$7</f>
        <v>0</v>
      </c>
      <c r="U264" s="56">
        <f>'1. Site de fabrication'!$E$9</f>
        <v>0</v>
      </c>
      <c r="V264" t="str">
        <f t="shared" si="15"/>
        <v/>
      </c>
    </row>
    <row r="265" spans="1:22" ht="15.75" customHeight="1">
      <c r="A265" s="45"/>
      <c r="B265" s="19" t="str">
        <f t="shared" si="12"/>
        <v/>
      </c>
      <c r="C265" s="19" t="str">
        <f t="shared" si="13"/>
        <v/>
      </c>
      <c r="D265" s="81"/>
      <c r="E265" s="81"/>
      <c r="F265" s="79"/>
      <c r="G265" s="79"/>
      <c r="H265" s="76"/>
      <c r="I265" s="76"/>
      <c r="J265" s="76"/>
      <c r="K265" s="76"/>
      <c r="L265" s="76"/>
      <c r="M265" s="76"/>
      <c r="N265" s="76"/>
      <c r="O265" s="82" t="str">
        <f t="array" ref="O265">IF(N265="Oui","Enter %",IF(N265="","",INDEX(LookUps!J:J,MATCH('4. Module B Ingrédients'!H265,LookUps!I:I,0))))</f>
        <v/>
      </c>
      <c r="P265" s="83" t="str">
        <f t="shared" si="14"/>
        <v/>
      </c>
      <c r="Q265" s="86"/>
      <c r="R265" s="87"/>
      <c r="S265" s="76"/>
      <c r="T265" s="19">
        <f>'1. Site de fabrication'!$E$7</f>
        <v>0</v>
      </c>
      <c r="U265" s="56">
        <f>'1. Site de fabrication'!$E$9</f>
        <v>0</v>
      </c>
      <c r="V265" t="str">
        <f t="shared" si="15"/>
        <v/>
      </c>
    </row>
    <row r="266" spans="1:22" ht="15.75" customHeight="1">
      <c r="A266" s="45"/>
      <c r="B266" s="19" t="str">
        <f t="shared" si="12"/>
        <v/>
      </c>
      <c r="C266" s="19" t="str">
        <f t="shared" si="13"/>
        <v/>
      </c>
      <c r="D266" s="81"/>
      <c r="E266" s="81"/>
      <c r="F266" s="79"/>
      <c r="G266" s="79"/>
      <c r="H266" s="76"/>
      <c r="I266" s="76"/>
      <c r="J266" s="76"/>
      <c r="K266" s="76"/>
      <c r="L266" s="76"/>
      <c r="M266" s="76"/>
      <c r="N266" s="76"/>
      <c r="O266" s="82" t="str">
        <f t="array" ref="O266">IF(N266="Oui","Enter %",IF(N266="","",INDEX(LookUps!J:J,MATCH('4. Module B Ingrédients'!H266,LookUps!I:I,0))))</f>
        <v/>
      </c>
      <c r="P266" s="83" t="str">
        <f t="shared" si="14"/>
        <v/>
      </c>
      <c r="Q266" s="86"/>
      <c r="R266" s="87"/>
      <c r="S266" s="76"/>
      <c r="T266" s="19">
        <f>'1. Site de fabrication'!$E$7</f>
        <v>0</v>
      </c>
      <c r="U266" s="56">
        <f>'1. Site de fabrication'!$E$9</f>
        <v>0</v>
      </c>
      <c r="V266" t="str">
        <f t="shared" si="15"/>
        <v/>
      </c>
    </row>
    <row r="267" spans="1:22" ht="15.75" customHeight="1">
      <c r="A267" s="45"/>
      <c r="B267" s="19" t="str">
        <f t="shared" si="12"/>
        <v/>
      </c>
      <c r="C267" s="19" t="str">
        <f t="shared" si="13"/>
        <v/>
      </c>
      <c r="D267" s="81"/>
      <c r="E267" s="81"/>
      <c r="F267" s="79"/>
      <c r="G267" s="79"/>
      <c r="H267" s="76"/>
      <c r="I267" s="76"/>
      <c r="J267" s="76"/>
      <c r="K267" s="76"/>
      <c r="L267" s="76"/>
      <c r="M267" s="76"/>
      <c r="N267" s="76"/>
      <c r="O267" s="82" t="str">
        <f t="array" ref="O267">IF(N267="Oui","Enter %",IF(N267="","",INDEX(LookUps!J:J,MATCH('4. Module B Ingrédients'!H267,LookUps!I:I,0))))</f>
        <v/>
      </c>
      <c r="P267" s="83" t="str">
        <f t="shared" si="14"/>
        <v/>
      </c>
      <c r="Q267" s="86"/>
      <c r="R267" s="87"/>
      <c r="S267" s="76"/>
      <c r="T267" s="19">
        <f>'1. Site de fabrication'!$E$7</f>
        <v>0</v>
      </c>
      <c r="U267" s="56">
        <f>'1. Site de fabrication'!$E$9</f>
        <v>0</v>
      </c>
      <c r="V267" t="str">
        <f t="shared" si="15"/>
        <v/>
      </c>
    </row>
    <row r="268" spans="1:22" ht="15.75" customHeight="1">
      <c r="A268" s="45"/>
      <c r="B268" s="19" t="str">
        <f t="shared" ref="B268:B331" si="16">IF(D268="","",VLOOKUP(D268,Retailer,2,FALSE))</f>
        <v/>
      </c>
      <c r="C268" s="19" t="str">
        <f t="shared" ref="C268:C331" si="17">IF(B268="","",B268&amp;"_market")</f>
        <v/>
      </c>
      <c r="D268" s="81"/>
      <c r="E268" s="81"/>
      <c r="F268" s="79"/>
      <c r="G268" s="79"/>
      <c r="H268" s="76"/>
      <c r="I268" s="76"/>
      <c r="J268" s="76"/>
      <c r="K268" s="76"/>
      <c r="L268" s="76"/>
      <c r="M268" s="76"/>
      <c r="N268" s="76"/>
      <c r="O268" s="82" t="str">
        <f t="array" ref="O268">IF(N268="Oui","Enter %",IF(N268="","",INDEX(LookUps!J:J,MATCH('4. Module B Ingrédients'!H268,LookUps!I:I,0))))</f>
        <v/>
      </c>
      <c r="P268" s="83" t="str">
        <f t="shared" ref="P268:P331" si="18">IF(O268="","",IF(O268="Enter %","TBD",IF(J268="grammes",(I268/10^6)*O268,IF(J268="kg",(I268/10^3)*O268,I268*O268))))</f>
        <v/>
      </c>
      <c r="Q268" s="86"/>
      <c r="R268" s="87"/>
      <c r="S268" s="76"/>
      <c r="T268" s="19">
        <f>'1. Site de fabrication'!$E$7</f>
        <v>0</v>
      </c>
      <c r="U268" s="56">
        <f>'1. Site de fabrication'!$E$9</f>
        <v>0</v>
      </c>
      <c r="V268" t="str">
        <f t="shared" ref="V268:V331" si="19">IF(F268="","",VLOOKUP(F268,Category_map,2,FALSE))</f>
        <v/>
      </c>
    </row>
    <row r="269" spans="1:22" ht="15.75" customHeight="1">
      <c r="A269" s="45"/>
      <c r="B269" s="19" t="str">
        <f t="shared" si="16"/>
        <v/>
      </c>
      <c r="C269" s="19" t="str">
        <f t="shared" si="17"/>
        <v/>
      </c>
      <c r="D269" s="81"/>
      <c r="E269" s="81"/>
      <c r="F269" s="79"/>
      <c r="G269" s="79"/>
      <c r="H269" s="76"/>
      <c r="I269" s="76"/>
      <c r="J269" s="76"/>
      <c r="K269" s="76"/>
      <c r="L269" s="76"/>
      <c r="M269" s="76"/>
      <c r="N269" s="76"/>
      <c r="O269" s="82" t="str">
        <f t="array" ref="O269">IF(N269="Oui","Enter %",IF(N269="","",INDEX(LookUps!J:J,MATCH('4. Module B Ingrédients'!H269,LookUps!I:I,0))))</f>
        <v/>
      </c>
      <c r="P269" s="83" t="str">
        <f t="shared" si="18"/>
        <v/>
      </c>
      <c r="Q269" s="86"/>
      <c r="R269" s="87"/>
      <c r="S269" s="76"/>
      <c r="T269" s="19">
        <f>'1. Site de fabrication'!$E$7</f>
        <v>0</v>
      </c>
      <c r="U269" s="56">
        <f>'1. Site de fabrication'!$E$9</f>
        <v>0</v>
      </c>
      <c r="V269" t="str">
        <f t="shared" si="19"/>
        <v/>
      </c>
    </row>
    <row r="270" spans="1:22" ht="15.75" customHeight="1">
      <c r="A270" s="45"/>
      <c r="B270" s="19" t="str">
        <f t="shared" si="16"/>
        <v/>
      </c>
      <c r="C270" s="19" t="str">
        <f t="shared" si="17"/>
        <v/>
      </c>
      <c r="D270" s="81"/>
      <c r="E270" s="81"/>
      <c r="F270" s="79"/>
      <c r="G270" s="79"/>
      <c r="H270" s="76"/>
      <c r="I270" s="76"/>
      <c r="J270" s="76"/>
      <c r="K270" s="76"/>
      <c r="L270" s="76"/>
      <c r="M270" s="76"/>
      <c r="N270" s="76"/>
      <c r="O270" s="82" t="str">
        <f t="array" ref="O270">IF(N270="Oui","Enter %",IF(N270="","",INDEX(LookUps!J:J,MATCH('4. Module B Ingrédients'!H270,LookUps!I:I,0))))</f>
        <v/>
      </c>
      <c r="P270" s="83" t="str">
        <f t="shared" si="18"/>
        <v/>
      </c>
      <c r="Q270" s="86"/>
      <c r="R270" s="87"/>
      <c r="S270" s="76"/>
      <c r="T270" s="19">
        <f>'1. Site de fabrication'!$E$7</f>
        <v>0</v>
      </c>
      <c r="U270" s="56">
        <f>'1. Site de fabrication'!$E$9</f>
        <v>0</v>
      </c>
      <c r="V270" t="str">
        <f t="shared" si="19"/>
        <v/>
      </c>
    </row>
    <row r="271" spans="1:22" ht="15.75" customHeight="1">
      <c r="A271" s="45"/>
      <c r="B271" s="19" t="str">
        <f t="shared" si="16"/>
        <v/>
      </c>
      <c r="C271" s="19" t="str">
        <f t="shared" si="17"/>
        <v/>
      </c>
      <c r="D271" s="81"/>
      <c r="E271" s="81"/>
      <c r="F271" s="79"/>
      <c r="G271" s="79"/>
      <c r="H271" s="76"/>
      <c r="I271" s="76"/>
      <c r="J271" s="76"/>
      <c r="K271" s="76"/>
      <c r="L271" s="76"/>
      <c r="M271" s="76"/>
      <c r="N271" s="76"/>
      <c r="O271" s="82" t="str">
        <f t="array" ref="O271">IF(N271="Oui","Enter %",IF(N271="","",INDEX(LookUps!J:J,MATCH('4. Module B Ingrédients'!H271,LookUps!I:I,0))))</f>
        <v/>
      </c>
      <c r="P271" s="83" t="str">
        <f t="shared" si="18"/>
        <v/>
      </c>
      <c r="Q271" s="84"/>
      <c r="R271" s="85"/>
      <c r="S271" s="76"/>
      <c r="T271" s="19">
        <f>'1. Site de fabrication'!$E$7</f>
        <v>0</v>
      </c>
      <c r="U271" s="56">
        <f>'1. Site de fabrication'!$E$9</f>
        <v>0</v>
      </c>
      <c r="V271" t="str">
        <f t="shared" si="19"/>
        <v/>
      </c>
    </row>
    <row r="272" spans="1:22" ht="15.75" customHeight="1">
      <c r="A272" s="45"/>
      <c r="B272" s="19" t="str">
        <f t="shared" si="16"/>
        <v/>
      </c>
      <c r="C272" s="19" t="str">
        <f t="shared" si="17"/>
        <v/>
      </c>
      <c r="D272" s="81"/>
      <c r="E272" s="81"/>
      <c r="F272" s="79"/>
      <c r="G272" s="79"/>
      <c r="H272" s="76"/>
      <c r="I272" s="76"/>
      <c r="J272" s="76"/>
      <c r="K272" s="76"/>
      <c r="L272" s="76"/>
      <c r="M272" s="76"/>
      <c r="N272" s="76"/>
      <c r="O272" s="82" t="str">
        <f t="array" ref="O272">IF(N272="Oui","Enter %",IF(N272="","",INDEX(LookUps!J:J,MATCH('4. Module B Ingrédients'!H272,LookUps!I:I,0))))</f>
        <v/>
      </c>
      <c r="P272" s="83" t="str">
        <f t="shared" si="18"/>
        <v/>
      </c>
      <c r="Q272" s="86"/>
      <c r="R272" s="87"/>
      <c r="S272" s="76"/>
      <c r="T272" s="19">
        <f>'1. Site de fabrication'!$E$7</f>
        <v>0</v>
      </c>
      <c r="U272" s="56">
        <f>'1. Site de fabrication'!$E$9</f>
        <v>0</v>
      </c>
      <c r="V272" t="str">
        <f t="shared" si="19"/>
        <v/>
      </c>
    </row>
    <row r="273" spans="1:22" ht="15.75" customHeight="1">
      <c r="A273" s="45"/>
      <c r="B273" s="19" t="str">
        <f t="shared" si="16"/>
        <v/>
      </c>
      <c r="C273" s="19" t="str">
        <f t="shared" si="17"/>
        <v/>
      </c>
      <c r="D273" s="81"/>
      <c r="E273" s="81"/>
      <c r="F273" s="79"/>
      <c r="G273" s="79"/>
      <c r="H273" s="76"/>
      <c r="I273" s="76"/>
      <c r="J273" s="76"/>
      <c r="K273" s="76"/>
      <c r="L273" s="76"/>
      <c r="M273" s="76"/>
      <c r="N273" s="76"/>
      <c r="O273" s="82" t="str">
        <f t="array" ref="O273">IF(N273="Oui","Enter %",IF(N273="","",INDEX(LookUps!J:J,MATCH('4. Module B Ingrédients'!H273,LookUps!I:I,0))))</f>
        <v/>
      </c>
      <c r="P273" s="83" t="str">
        <f t="shared" si="18"/>
        <v/>
      </c>
      <c r="Q273" s="86"/>
      <c r="R273" s="87"/>
      <c r="S273" s="76"/>
      <c r="T273" s="19">
        <f>'1. Site de fabrication'!$E$7</f>
        <v>0</v>
      </c>
      <c r="U273" s="56">
        <f>'1. Site de fabrication'!$E$9</f>
        <v>0</v>
      </c>
      <c r="V273" t="str">
        <f t="shared" si="19"/>
        <v/>
      </c>
    </row>
    <row r="274" spans="1:22" ht="15.75" customHeight="1">
      <c r="A274" s="45"/>
      <c r="B274" s="19" t="str">
        <f t="shared" si="16"/>
        <v/>
      </c>
      <c r="C274" s="19" t="str">
        <f t="shared" si="17"/>
        <v/>
      </c>
      <c r="D274" s="81"/>
      <c r="E274" s="81"/>
      <c r="F274" s="79"/>
      <c r="G274" s="79"/>
      <c r="H274" s="76"/>
      <c r="I274" s="76"/>
      <c r="J274" s="76"/>
      <c r="K274" s="76"/>
      <c r="L274" s="76"/>
      <c r="M274" s="76"/>
      <c r="N274" s="76"/>
      <c r="O274" s="82" t="str">
        <f t="array" ref="O274">IF(N274="Oui","Enter %",IF(N274="","",INDEX(LookUps!J:J,MATCH('4. Module B Ingrédients'!H274,LookUps!I:I,0))))</f>
        <v/>
      </c>
      <c r="P274" s="83" t="str">
        <f t="shared" si="18"/>
        <v/>
      </c>
      <c r="Q274" s="86"/>
      <c r="R274" s="87"/>
      <c r="S274" s="76"/>
      <c r="T274" s="19">
        <f>'1. Site de fabrication'!$E$7</f>
        <v>0</v>
      </c>
      <c r="U274" s="56">
        <f>'1. Site de fabrication'!$E$9</f>
        <v>0</v>
      </c>
      <c r="V274" t="str">
        <f t="shared" si="19"/>
        <v/>
      </c>
    </row>
    <row r="275" spans="1:22" ht="15.75" customHeight="1">
      <c r="A275" s="45"/>
      <c r="B275" s="19" t="str">
        <f t="shared" si="16"/>
        <v/>
      </c>
      <c r="C275" s="19" t="str">
        <f t="shared" si="17"/>
        <v/>
      </c>
      <c r="D275" s="81"/>
      <c r="E275" s="81"/>
      <c r="F275" s="79"/>
      <c r="G275" s="79"/>
      <c r="H275" s="76"/>
      <c r="I275" s="76"/>
      <c r="J275" s="76"/>
      <c r="K275" s="76"/>
      <c r="L275" s="76"/>
      <c r="M275" s="76"/>
      <c r="N275" s="76"/>
      <c r="O275" s="82" t="str">
        <f t="array" ref="O275">IF(N275="Oui","Enter %",IF(N275="","",INDEX(LookUps!J:J,MATCH('4. Module B Ingrédients'!H275,LookUps!I:I,0))))</f>
        <v/>
      </c>
      <c r="P275" s="83" t="str">
        <f t="shared" si="18"/>
        <v/>
      </c>
      <c r="Q275" s="86"/>
      <c r="R275" s="87"/>
      <c r="S275" s="76"/>
      <c r="T275" s="19">
        <f>'1. Site de fabrication'!$E$7</f>
        <v>0</v>
      </c>
      <c r="U275" s="56">
        <f>'1. Site de fabrication'!$E$9</f>
        <v>0</v>
      </c>
      <c r="V275" t="str">
        <f t="shared" si="19"/>
        <v/>
      </c>
    </row>
    <row r="276" spans="1:22" ht="15.75" customHeight="1">
      <c r="A276" s="45"/>
      <c r="B276" s="19" t="str">
        <f t="shared" si="16"/>
        <v/>
      </c>
      <c r="C276" s="19" t="str">
        <f t="shared" si="17"/>
        <v/>
      </c>
      <c r="D276" s="81"/>
      <c r="E276" s="81"/>
      <c r="F276" s="79"/>
      <c r="G276" s="79"/>
      <c r="H276" s="76"/>
      <c r="I276" s="76"/>
      <c r="J276" s="76"/>
      <c r="K276" s="76"/>
      <c r="L276" s="76"/>
      <c r="M276" s="76"/>
      <c r="N276" s="76"/>
      <c r="O276" s="82" t="str">
        <f t="array" ref="O276">IF(N276="Oui","Enter %",IF(N276="","",INDEX(LookUps!J:J,MATCH('4. Module B Ingrédients'!H276,LookUps!I:I,0))))</f>
        <v/>
      </c>
      <c r="P276" s="83" t="str">
        <f t="shared" si="18"/>
        <v/>
      </c>
      <c r="Q276" s="86"/>
      <c r="R276" s="87"/>
      <c r="S276" s="76"/>
      <c r="T276" s="19">
        <f>'1. Site de fabrication'!$E$7</f>
        <v>0</v>
      </c>
      <c r="U276" s="56">
        <f>'1. Site de fabrication'!$E$9</f>
        <v>0</v>
      </c>
      <c r="V276" t="str">
        <f t="shared" si="19"/>
        <v/>
      </c>
    </row>
    <row r="277" spans="1:22" ht="15.75" customHeight="1">
      <c r="A277" s="45"/>
      <c r="B277" s="19" t="str">
        <f t="shared" si="16"/>
        <v/>
      </c>
      <c r="C277" s="19" t="str">
        <f t="shared" si="17"/>
        <v/>
      </c>
      <c r="D277" s="81"/>
      <c r="E277" s="81"/>
      <c r="F277" s="79"/>
      <c r="G277" s="79"/>
      <c r="H277" s="76"/>
      <c r="I277" s="76"/>
      <c r="J277" s="76"/>
      <c r="K277" s="76"/>
      <c r="L277" s="76"/>
      <c r="M277" s="76"/>
      <c r="N277" s="76"/>
      <c r="O277" s="82" t="str">
        <f t="array" ref="O277">IF(N277="Oui","Enter %",IF(N277="","",INDEX(LookUps!J:J,MATCH('4. Module B Ingrédients'!H277,LookUps!I:I,0))))</f>
        <v/>
      </c>
      <c r="P277" s="83" t="str">
        <f t="shared" si="18"/>
        <v/>
      </c>
      <c r="Q277" s="86"/>
      <c r="R277" s="87"/>
      <c r="S277" s="76"/>
      <c r="T277" s="19">
        <f>'1. Site de fabrication'!$E$7</f>
        <v>0</v>
      </c>
      <c r="U277" s="56">
        <f>'1. Site de fabrication'!$E$9</f>
        <v>0</v>
      </c>
      <c r="V277" t="str">
        <f t="shared" si="19"/>
        <v/>
      </c>
    </row>
    <row r="278" spans="1:22" ht="15.75" customHeight="1">
      <c r="A278" s="45"/>
      <c r="B278" s="19" t="str">
        <f t="shared" si="16"/>
        <v/>
      </c>
      <c r="C278" s="19" t="str">
        <f t="shared" si="17"/>
        <v/>
      </c>
      <c r="D278" s="81"/>
      <c r="E278" s="81"/>
      <c r="F278" s="79"/>
      <c r="G278" s="79"/>
      <c r="H278" s="76"/>
      <c r="I278" s="76"/>
      <c r="J278" s="76"/>
      <c r="K278" s="76"/>
      <c r="L278" s="76"/>
      <c r="M278" s="76"/>
      <c r="N278" s="76"/>
      <c r="O278" s="82" t="str">
        <f t="array" ref="O278">IF(N278="Oui","Enter %",IF(N278="","",INDEX(LookUps!J:J,MATCH('4. Module B Ingrédients'!H278,LookUps!I:I,0))))</f>
        <v/>
      </c>
      <c r="P278" s="83" t="str">
        <f t="shared" si="18"/>
        <v/>
      </c>
      <c r="Q278" s="86"/>
      <c r="R278" s="87"/>
      <c r="S278" s="76"/>
      <c r="T278" s="19">
        <f>'1. Site de fabrication'!$E$7</f>
        <v>0</v>
      </c>
      <c r="U278" s="56">
        <f>'1. Site de fabrication'!$E$9</f>
        <v>0</v>
      </c>
      <c r="V278" t="str">
        <f t="shared" si="19"/>
        <v/>
      </c>
    </row>
    <row r="279" spans="1:22" ht="15.75" customHeight="1">
      <c r="A279" s="45"/>
      <c r="B279" s="19" t="str">
        <f t="shared" si="16"/>
        <v/>
      </c>
      <c r="C279" s="19" t="str">
        <f t="shared" si="17"/>
        <v/>
      </c>
      <c r="D279" s="81"/>
      <c r="E279" s="81"/>
      <c r="F279" s="79"/>
      <c r="G279" s="79"/>
      <c r="H279" s="76"/>
      <c r="I279" s="76"/>
      <c r="J279" s="76"/>
      <c r="K279" s="76"/>
      <c r="L279" s="76"/>
      <c r="M279" s="76"/>
      <c r="N279" s="76"/>
      <c r="O279" s="82" t="str">
        <f t="array" ref="O279">IF(N279="Oui","Enter %",IF(N279="","",INDEX(LookUps!J:J,MATCH('4. Module B Ingrédients'!H279,LookUps!I:I,0))))</f>
        <v/>
      </c>
      <c r="P279" s="83" t="str">
        <f t="shared" si="18"/>
        <v/>
      </c>
      <c r="Q279" s="86"/>
      <c r="R279" s="87"/>
      <c r="S279" s="76"/>
      <c r="T279" s="19">
        <f>'1. Site de fabrication'!$E$7</f>
        <v>0</v>
      </c>
      <c r="U279" s="56">
        <f>'1. Site de fabrication'!$E$9</f>
        <v>0</v>
      </c>
      <c r="V279" t="str">
        <f t="shared" si="19"/>
        <v/>
      </c>
    </row>
    <row r="280" spans="1:22" ht="15.75" customHeight="1">
      <c r="A280" s="45"/>
      <c r="B280" s="19" t="str">
        <f t="shared" si="16"/>
        <v/>
      </c>
      <c r="C280" s="19" t="str">
        <f t="shared" si="17"/>
        <v/>
      </c>
      <c r="D280" s="81"/>
      <c r="E280" s="81"/>
      <c r="F280" s="79"/>
      <c r="G280" s="79"/>
      <c r="H280" s="76"/>
      <c r="I280" s="76"/>
      <c r="J280" s="76"/>
      <c r="K280" s="76"/>
      <c r="L280" s="76"/>
      <c r="M280" s="76"/>
      <c r="N280" s="76"/>
      <c r="O280" s="82" t="str">
        <f t="array" ref="O280">IF(N280="Oui","Enter %",IF(N280="","",INDEX(LookUps!J:J,MATCH('4. Module B Ingrédients'!H280,LookUps!I:I,0))))</f>
        <v/>
      </c>
      <c r="P280" s="83" t="str">
        <f t="shared" si="18"/>
        <v/>
      </c>
      <c r="Q280" s="86"/>
      <c r="R280" s="87"/>
      <c r="S280" s="76"/>
      <c r="T280" s="19">
        <f>'1. Site de fabrication'!$E$7</f>
        <v>0</v>
      </c>
      <c r="U280" s="56">
        <f>'1. Site de fabrication'!$E$9</f>
        <v>0</v>
      </c>
      <c r="V280" t="str">
        <f t="shared" si="19"/>
        <v/>
      </c>
    </row>
    <row r="281" spans="1:22" ht="15.75" customHeight="1">
      <c r="A281" s="45"/>
      <c r="B281" s="19" t="str">
        <f t="shared" si="16"/>
        <v/>
      </c>
      <c r="C281" s="19" t="str">
        <f t="shared" si="17"/>
        <v/>
      </c>
      <c r="D281" s="81"/>
      <c r="E281" s="81"/>
      <c r="F281" s="79"/>
      <c r="G281" s="79"/>
      <c r="H281" s="76"/>
      <c r="I281" s="76"/>
      <c r="J281" s="76"/>
      <c r="K281" s="76"/>
      <c r="L281" s="76"/>
      <c r="M281" s="76"/>
      <c r="N281" s="76"/>
      <c r="O281" s="82" t="str">
        <f t="array" ref="O281">IF(N281="Oui","Enter %",IF(N281="","",INDEX(LookUps!J:J,MATCH('4. Module B Ingrédients'!H281,LookUps!I:I,0))))</f>
        <v/>
      </c>
      <c r="P281" s="83" t="str">
        <f t="shared" si="18"/>
        <v/>
      </c>
      <c r="Q281" s="86"/>
      <c r="R281" s="87"/>
      <c r="S281" s="76"/>
      <c r="T281" s="19">
        <f>'1. Site de fabrication'!$E$7</f>
        <v>0</v>
      </c>
      <c r="U281" s="56">
        <f>'1. Site de fabrication'!$E$9</f>
        <v>0</v>
      </c>
      <c r="V281" t="str">
        <f t="shared" si="19"/>
        <v/>
      </c>
    </row>
    <row r="282" spans="1:22" ht="15.75" customHeight="1">
      <c r="A282" s="45"/>
      <c r="B282" s="19" t="str">
        <f t="shared" si="16"/>
        <v/>
      </c>
      <c r="C282" s="19" t="str">
        <f t="shared" si="17"/>
        <v/>
      </c>
      <c r="D282" s="81"/>
      <c r="E282" s="81"/>
      <c r="F282" s="79"/>
      <c r="G282" s="79"/>
      <c r="H282" s="76"/>
      <c r="I282" s="76"/>
      <c r="J282" s="76"/>
      <c r="K282" s="76"/>
      <c r="L282" s="76"/>
      <c r="M282" s="76"/>
      <c r="N282" s="76"/>
      <c r="O282" s="82" t="str">
        <f t="array" ref="O282">IF(N282="Oui","Enter %",IF(N282="","",INDEX(LookUps!J:J,MATCH('4. Module B Ingrédients'!H282,LookUps!I:I,0))))</f>
        <v/>
      </c>
      <c r="P282" s="83" t="str">
        <f t="shared" si="18"/>
        <v/>
      </c>
      <c r="Q282" s="86"/>
      <c r="R282" s="87"/>
      <c r="S282" s="76"/>
      <c r="T282" s="19">
        <f>'1. Site de fabrication'!$E$7</f>
        <v>0</v>
      </c>
      <c r="U282" s="56">
        <f>'1. Site de fabrication'!$E$9</f>
        <v>0</v>
      </c>
      <c r="V282" t="str">
        <f t="shared" si="19"/>
        <v/>
      </c>
    </row>
    <row r="283" spans="1:22" ht="15.75" customHeight="1">
      <c r="A283" s="45"/>
      <c r="B283" s="19" t="str">
        <f t="shared" si="16"/>
        <v/>
      </c>
      <c r="C283" s="19" t="str">
        <f t="shared" si="17"/>
        <v/>
      </c>
      <c r="D283" s="81"/>
      <c r="E283" s="81"/>
      <c r="F283" s="79"/>
      <c r="G283" s="79"/>
      <c r="H283" s="76"/>
      <c r="I283" s="76"/>
      <c r="J283" s="76"/>
      <c r="K283" s="76"/>
      <c r="L283" s="76"/>
      <c r="M283" s="76"/>
      <c r="N283" s="76"/>
      <c r="O283" s="82" t="str">
        <f t="array" ref="O283">IF(N283="Oui","Enter %",IF(N283="","",INDEX(LookUps!J:J,MATCH('4. Module B Ingrédients'!H283,LookUps!I:I,0))))</f>
        <v/>
      </c>
      <c r="P283" s="83" t="str">
        <f t="shared" si="18"/>
        <v/>
      </c>
      <c r="Q283" s="86"/>
      <c r="R283" s="87"/>
      <c r="S283" s="76"/>
      <c r="T283" s="19">
        <f>'1. Site de fabrication'!$E$7</f>
        <v>0</v>
      </c>
      <c r="U283" s="56">
        <f>'1. Site de fabrication'!$E$9</f>
        <v>0</v>
      </c>
      <c r="V283" t="str">
        <f t="shared" si="19"/>
        <v/>
      </c>
    </row>
    <row r="284" spans="1:22" ht="15.75" customHeight="1">
      <c r="A284" s="45"/>
      <c r="B284" s="19" t="str">
        <f t="shared" si="16"/>
        <v/>
      </c>
      <c r="C284" s="19" t="str">
        <f t="shared" si="17"/>
        <v/>
      </c>
      <c r="D284" s="81"/>
      <c r="E284" s="81"/>
      <c r="F284" s="79"/>
      <c r="G284" s="79"/>
      <c r="H284" s="76"/>
      <c r="I284" s="76"/>
      <c r="J284" s="76"/>
      <c r="K284" s="76"/>
      <c r="L284" s="76"/>
      <c r="M284" s="76"/>
      <c r="N284" s="76"/>
      <c r="O284" s="82" t="str">
        <f t="array" ref="O284">IF(N284="Oui","Enter %",IF(N284="","",INDEX(LookUps!J:J,MATCH('4. Module B Ingrédients'!H284,LookUps!I:I,0))))</f>
        <v/>
      </c>
      <c r="P284" s="83" t="str">
        <f t="shared" si="18"/>
        <v/>
      </c>
      <c r="Q284" s="86"/>
      <c r="R284" s="87"/>
      <c r="S284" s="76"/>
      <c r="T284" s="19">
        <f>'1. Site de fabrication'!$E$7</f>
        <v>0</v>
      </c>
      <c r="U284" s="56">
        <f>'1. Site de fabrication'!$E$9</f>
        <v>0</v>
      </c>
      <c r="V284" t="str">
        <f t="shared" si="19"/>
        <v/>
      </c>
    </row>
    <row r="285" spans="1:22" ht="15.75" customHeight="1">
      <c r="A285" s="45"/>
      <c r="B285" s="19" t="str">
        <f t="shared" si="16"/>
        <v/>
      </c>
      <c r="C285" s="19" t="str">
        <f t="shared" si="17"/>
        <v/>
      </c>
      <c r="D285" s="81"/>
      <c r="E285" s="81"/>
      <c r="F285" s="79"/>
      <c r="G285" s="79"/>
      <c r="H285" s="76"/>
      <c r="I285" s="76"/>
      <c r="J285" s="76"/>
      <c r="K285" s="76"/>
      <c r="L285" s="76"/>
      <c r="M285" s="76"/>
      <c r="N285" s="76"/>
      <c r="O285" s="82" t="str">
        <f t="array" ref="O285">IF(N285="Oui","Enter %",IF(N285="","",INDEX(LookUps!J:J,MATCH('4. Module B Ingrédients'!H285,LookUps!I:I,0))))</f>
        <v/>
      </c>
      <c r="P285" s="83" t="str">
        <f t="shared" si="18"/>
        <v/>
      </c>
      <c r="Q285" s="86"/>
      <c r="R285" s="87"/>
      <c r="S285" s="76"/>
      <c r="T285" s="19">
        <f>'1. Site de fabrication'!$E$7</f>
        <v>0</v>
      </c>
      <c r="U285" s="56">
        <f>'1. Site de fabrication'!$E$9</f>
        <v>0</v>
      </c>
      <c r="V285" t="str">
        <f t="shared" si="19"/>
        <v/>
      </c>
    </row>
    <row r="286" spans="1:22" ht="15.75" customHeight="1">
      <c r="A286" s="45"/>
      <c r="B286" s="19" t="str">
        <f t="shared" si="16"/>
        <v/>
      </c>
      <c r="C286" s="19" t="str">
        <f t="shared" si="17"/>
        <v/>
      </c>
      <c r="D286" s="81"/>
      <c r="E286" s="81"/>
      <c r="F286" s="79"/>
      <c r="G286" s="79"/>
      <c r="H286" s="76"/>
      <c r="I286" s="76"/>
      <c r="J286" s="76"/>
      <c r="K286" s="76"/>
      <c r="L286" s="76"/>
      <c r="M286" s="76"/>
      <c r="N286" s="76"/>
      <c r="O286" s="82" t="str">
        <f t="array" ref="O286">IF(N286="Oui","Enter %",IF(N286="","",INDEX(LookUps!J:J,MATCH('4. Module B Ingrédients'!H286,LookUps!I:I,0))))</f>
        <v/>
      </c>
      <c r="P286" s="83" t="str">
        <f t="shared" si="18"/>
        <v/>
      </c>
      <c r="Q286" s="86"/>
      <c r="R286" s="87"/>
      <c r="S286" s="76"/>
      <c r="T286" s="19">
        <f>'1. Site de fabrication'!$E$7</f>
        <v>0</v>
      </c>
      <c r="U286" s="56">
        <f>'1. Site de fabrication'!$E$9</f>
        <v>0</v>
      </c>
      <c r="V286" t="str">
        <f t="shared" si="19"/>
        <v/>
      </c>
    </row>
    <row r="287" spans="1:22" ht="15.75" customHeight="1">
      <c r="A287" s="45"/>
      <c r="B287" s="19" t="str">
        <f t="shared" si="16"/>
        <v/>
      </c>
      <c r="C287" s="19" t="str">
        <f t="shared" si="17"/>
        <v/>
      </c>
      <c r="D287" s="81"/>
      <c r="E287" s="81"/>
      <c r="F287" s="79"/>
      <c r="G287" s="79"/>
      <c r="H287" s="76"/>
      <c r="I287" s="76"/>
      <c r="J287" s="76"/>
      <c r="K287" s="76"/>
      <c r="L287" s="76"/>
      <c r="M287" s="76"/>
      <c r="N287" s="76"/>
      <c r="O287" s="82" t="str">
        <f t="array" ref="O287">IF(N287="Oui","Enter %",IF(N287="","",INDEX(LookUps!J:J,MATCH('4. Module B Ingrédients'!H287,LookUps!I:I,0))))</f>
        <v/>
      </c>
      <c r="P287" s="83" t="str">
        <f t="shared" si="18"/>
        <v/>
      </c>
      <c r="Q287" s="86"/>
      <c r="R287" s="87"/>
      <c r="S287" s="76"/>
      <c r="T287" s="19">
        <f>'1. Site de fabrication'!$E$7</f>
        <v>0</v>
      </c>
      <c r="U287" s="56">
        <f>'1. Site de fabrication'!$E$9</f>
        <v>0</v>
      </c>
      <c r="V287" t="str">
        <f t="shared" si="19"/>
        <v/>
      </c>
    </row>
    <row r="288" spans="1:22" ht="15.75" customHeight="1">
      <c r="A288" s="45"/>
      <c r="B288" s="19" t="str">
        <f t="shared" si="16"/>
        <v/>
      </c>
      <c r="C288" s="19" t="str">
        <f t="shared" si="17"/>
        <v/>
      </c>
      <c r="D288" s="81"/>
      <c r="E288" s="81"/>
      <c r="F288" s="79"/>
      <c r="G288" s="79"/>
      <c r="H288" s="76"/>
      <c r="I288" s="76"/>
      <c r="J288" s="76"/>
      <c r="K288" s="76"/>
      <c r="L288" s="76"/>
      <c r="M288" s="76"/>
      <c r="N288" s="76"/>
      <c r="O288" s="82" t="str">
        <f t="array" ref="O288">IF(N288="Oui","Enter %",IF(N288="","",INDEX(LookUps!J:J,MATCH('4. Module B Ingrédients'!H288,LookUps!I:I,0))))</f>
        <v/>
      </c>
      <c r="P288" s="83" t="str">
        <f t="shared" si="18"/>
        <v/>
      </c>
      <c r="Q288" s="86"/>
      <c r="R288" s="87"/>
      <c r="S288" s="76"/>
      <c r="T288" s="19">
        <f>'1. Site de fabrication'!$E$7</f>
        <v>0</v>
      </c>
      <c r="U288" s="56">
        <f>'1. Site de fabrication'!$E$9</f>
        <v>0</v>
      </c>
      <c r="V288" t="str">
        <f t="shared" si="19"/>
        <v/>
      </c>
    </row>
    <row r="289" spans="1:22" ht="15.75" customHeight="1">
      <c r="A289" s="45"/>
      <c r="B289" s="19" t="str">
        <f t="shared" si="16"/>
        <v/>
      </c>
      <c r="C289" s="19" t="str">
        <f t="shared" si="17"/>
        <v/>
      </c>
      <c r="D289" s="81"/>
      <c r="E289" s="81"/>
      <c r="F289" s="79"/>
      <c r="G289" s="79"/>
      <c r="H289" s="76"/>
      <c r="I289" s="76"/>
      <c r="J289" s="76"/>
      <c r="K289" s="76"/>
      <c r="L289" s="76"/>
      <c r="M289" s="76"/>
      <c r="N289" s="76"/>
      <c r="O289" s="82" t="str">
        <f t="array" ref="O289">IF(N289="Oui","Enter %",IF(N289="","",INDEX(LookUps!J:J,MATCH('4. Module B Ingrédients'!H289,LookUps!I:I,0))))</f>
        <v/>
      </c>
      <c r="P289" s="83" t="str">
        <f t="shared" si="18"/>
        <v/>
      </c>
      <c r="Q289" s="86"/>
      <c r="R289" s="87"/>
      <c r="S289" s="76"/>
      <c r="T289" s="19">
        <f>'1. Site de fabrication'!$E$7</f>
        <v>0</v>
      </c>
      <c r="U289" s="56">
        <f>'1. Site de fabrication'!$E$9</f>
        <v>0</v>
      </c>
      <c r="V289" t="str">
        <f t="shared" si="19"/>
        <v/>
      </c>
    </row>
    <row r="290" spans="1:22" ht="15.75" customHeight="1">
      <c r="A290" s="45"/>
      <c r="B290" s="19" t="str">
        <f t="shared" si="16"/>
        <v/>
      </c>
      <c r="C290" s="19" t="str">
        <f t="shared" si="17"/>
        <v/>
      </c>
      <c r="D290" s="81"/>
      <c r="E290" s="81"/>
      <c r="F290" s="79"/>
      <c r="G290" s="79"/>
      <c r="H290" s="76"/>
      <c r="I290" s="76"/>
      <c r="J290" s="76"/>
      <c r="K290" s="76"/>
      <c r="L290" s="76"/>
      <c r="M290" s="76"/>
      <c r="N290" s="76"/>
      <c r="O290" s="82" t="str">
        <f t="array" ref="O290">IF(N290="Oui","Enter %",IF(N290="","",INDEX(LookUps!J:J,MATCH('4. Module B Ingrédients'!H290,LookUps!I:I,0))))</f>
        <v/>
      </c>
      <c r="P290" s="83" t="str">
        <f t="shared" si="18"/>
        <v/>
      </c>
      <c r="Q290" s="86"/>
      <c r="R290" s="87"/>
      <c r="S290" s="76"/>
      <c r="T290" s="19">
        <f>'1. Site de fabrication'!$E$7</f>
        <v>0</v>
      </c>
      <c r="U290" s="56">
        <f>'1. Site de fabrication'!$E$9</f>
        <v>0</v>
      </c>
      <c r="V290" t="str">
        <f t="shared" si="19"/>
        <v/>
      </c>
    </row>
    <row r="291" spans="1:22" ht="15.75" customHeight="1">
      <c r="A291" s="45"/>
      <c r="B291" s="19" t="str">
        <f t="shared" si="16"/>
        <v/>
      </c>
      <c r="C291" s="19" t="str">
        <f t="shared" si="17"/>
        <v/>
      </c>
      <c r="D291" s="81"/>
      <c r="E291" s="81"/>
      <c r="F291" s="79"/>
      <c r="G291" s="79"/>
      <c r="H291" s="76"/>
      <c r="I291" s="76"/>
      <c r="J291" s="76"/>
      <c r="K291" s="76"/>
      <c r="L291" s="76"/>
      <c r="M291" s="76"/>
      <c r="N291" s="76"/>
      <c r="O291" s="82" t="str">
        <f t="array" ref="O291">IF(N291="Oui","Enter %",IF(N291="","",INDEX(LookUps!J:J,MATCH('4. Module B Ingrédients'!H291,LookUps!I:I,0))))</f>
        <v/>
      </c>
      <c r="P291" s="83" t="str">
        <f t="shared" si="18"/>
        <v/>
      </c>
      <c r="Q291" s="86"/>
      <c r="R291" s="87"/>
      <c r="S291" s="76"/>
      <c r="T291" s="19">
        <f>'1. Site de fabrication'!$E$7</f>
        <v>0</v>
      </c>
      <c r="U291" s="56">
        <f>'1. Site de fabrication'!$E$9</f>
        <v>0</v>
      </c>
      <c r="V291" t="str">
        <f t="shared" si="19"/>
        <v/>
      </c>
    </row>
    <row r="292" spans="1:22" ht="15.75" customHeight="1">
      <c r="A292" s="45"/>
      <c r="B292" s="19" t="str">
        <f t="shared" si="16"/>
        <v/>
      </c>
      <c r="C292" s="19" t="str">
        <f t="shared" si="17"/>
        <v/>
      </c>
      <c r="D292" s="81"/>
      <c r="E292" s="81"/>
      <c r="F292" s="79"/>
      <c r="G292" s="79"/>
      <c r="H292" s="76"/>
      <c r="I292" s="76"/>
      <c r="J292" s="76"/>
      <c r="K292" s="76"/>
      <c r="L292" s="76"/>
      <c r="M292" s="76"/>
      <c r="N292" s="76"/>
      <c r="O292" s="82" t="str">
        <f t="array" ref="O292">IF(N292="Oui","Enter %",IF(N292="","",INDEX(LookUps!J:J,MATCH('4. Module B Ingrédients'!H292,LookUps!I:I,0))))</f>
        <v/>
      </c>
      <c r="P292" s="83" t="str">
        <f t="shared" si="18"/>
        <v/>
      </c>
      <c r="Q292" s="86"/>
      <c r="R292" s="87"/>
      <c r="S292" s="76"/>
      <c r="T292" s="19">
        <f>'1. Site de fabrication'!$E$7</f>
        <v>0</v>
      </c>
      <c r="U292" s="56">
        <f>'1. Site de fabrication'!$E$9</f>
        <v>0</v>
      </c>
      <c r="V292" t="str">
        <f t="shared" si="19"/>
        <v/>
      </c>
    </row>
    <row r="293" spans="1:22" ht="15.75" customHeight="1">
      <c r="A293" s="45"/>
      <c r="B293" s="19" t="str">
        <f t="shared" si="16"/>
        <v/>
      </c>
      <c r="C293" s="19" t="str">
        <f t="shared" si="17"/>
        <v/>
      </c>
      <c r="D293" s="81"/>
      <c r="E293" s="81"/>
      <c r="F293" s="79"/>
      <c r="G293" s="79"/>
      <c r="H293" s="76"/>
      <c r="I293" s="76"/>
      <c r="J293" s="76"/>
      <c r="K293" s="76"/>
      <c r="L293" s="76"/>
      <c r="M293" s="76"/>
      <c r="N293" s="76"/>
      <c r="O293" s="82" t="str">
        <f t="array" ref="O293">IF(N293="Oui","Enter %",IF(N293="","",INDEX(LookUps!J:J,MATCH('4. Module B Ingrédients'!H293,LookUps!I:I,0))))</f>
        <v/>
      </c>
      <c r="P293" s="83" t="str">
        <f t="shared" si="18"/>
        <v/>
      </c>
      <c r="Q293" s="86"/>
      <c r="R293" s="87"/>
      <c r="S293" s="76"/>
      <c r="T293" s="19">
        <f>'1. Site de fabrication'!$E$7</f>
        <v>0</v>
      </c>
      <c r="U293" s="56">
        <f>'1. Site de fabrication'!$E$9</f>
        <v>0</v>
      </c>
      <c r="V293" t="str">
        <f t="shared" si="19"/>
        <v/>
      </c>
    </row>
    <row r="294" spans="1:22" ht="15.75" customHeight="1">
      <c r="A294" s="45"/>
      <c r="B294" s="19" t="str">
        <f t="shared" si="16"/>
        <v/>
      </c>
      <c r="C294" s="19" t="str">
        <f t="shared" si="17"/>
        <v/>
      </c>
      <c r="D294" s="81"/>
      <c r="E294" s="81"/>
      <c r="F294" s="79"/>
      <c r="G294" s="79"/>
      <c r="H294" s="76"/>
      <c r="I294" s="76"/>
      <c r="J294" s="76"/>
      <c r="K294" s="76"/>
      <c r="L294" s="76"/>
      <c r="M294" s="76"/>
      <c r="N294" s="76"/>
      <c r="O294" s="82" t="str">
        <f t="array" ref="O294">IF(N294="Oui","Enter %",IF(N294="","",INDEX(LookUps!J:J,MATCH('4. Module B Ingrédients'!H294,LookUps!I:I,0))))</f>
        <v/>
      </c>
      <c r="P294" s="83" t="str">
        <f t="shared" si="18"/>
        <v/>
      </c>
      <c r="Q294" s="86"/>
      <c r="R294" s="87"/>
      <c r="S294" s="76"/>
      <c r="T294" s="19">
        <f>'1. Site de fabrication'!$E$7</f>
        <v>0</v>
      </c>
      <c r="U294" s="56">
        <f>'1. Site de fabrication'!$E$9</f>
        <v>0</v>
      </c>
      <c r="V294" t="str">
        <f t="shared" si="19"/>
        <v/>
      </c>
    </row>
    <row r="295" spans="1:22" ht="15.75" customHeight="1">
      <c r="A295" s="45"/>
      <c r="B295" s="19" t="str">
        <f t="shared" si="16"/>
        <v/>
      </c>
      <c r="C295" s="19" t="str">
        <f t="shared" si="17"/>
        <v/>
      </c>
      <c r="D295" s="81"/>
      <c r="E295" s="81"/>
      <c r="F295" s="79"/>
      <c r="G295" s="79"/>
      <c r="H295" s="76"/>
      <c r="I295" s="76"/>
      <c r="J295" s="76"/>
      <c r="K295" s="76"/>
      <c r="L295" s="76"/>
      <c r="M295" s="76"/>
      <c r="N295" s="76"/>
      <c r="O295" s="82" t="str">
        <f t="array" ref="O295">IF(N295="Oui","Enter %",IF(N295="","",INDEX(LookUps!J:J,MATCH('4. Module B Ingrédients'!H295,LookUps!I:I,0))))</f>
        <v/>
      </c>
      <c r="P295" s="83" t="str">
        <f t="shared" si="18"/>
        <v/>
      </c>
      <c r="Q295" s="86"/>
      <c r="R295" s="87"/>
      <c r="S295" s="76"/>
      <c r="T295" s="19">
        <f>'1. Site de fabrication'!$E$7</f>
        <v>0</v>
      </c>
      <c r="U295" s="56">
        <f>'1. Site de fabrication'!$E$9</f>
        <v>0</v>
      </c>
      <c r="V295" t="str">
        <f t="shared" si="19"/>
        <v/>
      </c>
    </row>
    <row r="296" spans="1:22" ht="15.75" customHeight="1">
      <c r="A296" s="45"/>
      <c r="B296" s="19" t="str">
        <f t="shared" si="16"/>
        <v/>
      </c>
      <c r="C296" s="19" t="str">
        <f t="shared" si="17"/>
        <v/>
      </c>
      <c r="D296" s="81"/>
      <c r="E296" s="81"/>
      <c r="F296" s="79"/>
      <c r="G296" s="79"/>
      <c r="H296" s="76"/>
      <c r="I296" s="76"/>
      <c r="J296" s="76"/>
      <c r="K296" s="76"/>
      <c r="L296" s="76"/>
      <c r="M296" s="76"/>
      <c r="N296" s="76"/>
      <c r="O296" s="82" t="str">
        <f t="array" ref="O296">IF(N296="Oui","Enter %",IF(N296="","",INDEX(LookUps!J:J,MATCH('4. Module B Ingrédients'!H296,LookUps!I:I,0))))</f>
        <v/>
      </c>
      <c r="P296" s="83" t="str">
        <f t="shared" si="18"/>
        <v/>
      </c>
      <c r="Q296" s="86"/>
      <c r="R296" s="87"/>
      <c r="S296" s="76"/>
      <c r="T296" s="19">
        <f>'1. Site de fabrication'!$E$7</f>
        <v>0</v>
      </c>
      <c r="U296" s="56">
        <f>'1. Site de fabrication'!$E$9</f>
        <v>0</v>
      </c>
      <c r="V296" t="str">
        <f t="shared" si="19"/>
        <v/>
      </c>
    </row>
    <row r="297" spans="1:22" ht="15.75" customHeight="1">
      <c r="A297" s="45"/>
      <c r="B297" s="19" t="str">
        <f t="shared" si="16"/>
        <v/>
      </c>
      <c r="C297" s="19" t="str">
        <f t="shared" si="17"/>
        <v/>
      </c>
      <c r="D297" s="81"/>
      <c r="E297" s="81"/>
      <c r="F297" s="79"/>
      <c r="G297" s="79"/>
      <c r="H297" s="76"/>
      <c r="I297" s="76"/>
      <c r="J297" s="76"/>
      <c r="K297" s="76"/>
      <c r="L297" s="76"/>
      <c r="M297" s="76"/>
      <c r="N297" s="76"/>
      <c r="O297" s="82" t="str">
        <f t="array" ref="O297">IF(N297="Oui","Enter %",IF(N297="","",INDEX(LookUps!J:J,MATCH('4. Module B Ingrédients'!H297,LookUps!I:I,0))))</f>
        <v/>
      </c>
      <c r="P297" s="83" t="str">
        <f t="shared" si="18"/>
        <v/>
      </c>
      <c r="Q297" s="86"/>
      <c r="R297" s="87"/>
      <c r="S297" s="76"/>
      <c r="T297" s="19">
        <f>'1. Site de fabrication'!$E$7</f>
        <v>0</v>
      </c>
      <c r="U297" s="56">
        <f>'1. Site de fabrication'!$E$9</f>
        <v>0</v>
      </c>
      <c r="V297" t="str">
        <f t="shared" si="19"/>
        <v/>
      </c>
    </row>
    <row r="298" spans="1:22" ht="15.75" customHeight="1">
      <c r="A298" s="45"/>
      <c r="B298" s="19" t="str">
        <f t="shared" si="16"/>
        <v/>
      </c>
      <c r="C298" s="19" t="str">
        <f t="shared" si="17"/>
        <v/>
      </c>
      <c r="D298" s="81"/>
      <c r="E298" s="81"/>
      <c r="F298" s="79"/>
      <c r="G298" s="79"/>
      <c r="H298" s="76"/>
      <c r="I298" s="76"/>
      <c r="J298" s="76"/>
      <c r="K298" s="76"/>
      <c r="L298" s="76"/>
      <c r="M298" s="76"/>
      <c r="N298" s="76"/>
      <c r="O298" s="82" t="str">
        <f t="array" ref="O298">IF(N298="Oui","Enter %",IF(N298="","",INDEX(LookUps!J:J,MATCH('4. Module B Ingrédients'!H298,LookUps!I:I,0))))</f>
        <v/>
      </c>
      <c r="P298" s="83" t="str">
        <f t="shared" si="18"/>
        <v/>
      </c>
      <c r="Q298" s="86"/>
      <c r="R298" s="87"/>
      <c r="S298" s="76"/>
      <c r="T298" s="19">
        <f>'1. Site de fabrication'!$E$7</f>
        <v>0</v>
      </c>
      <c r="U298" s="56">
        <f>'1. Site de fabrication'!$E$9</f>
        <v>0</v>
      </c>
      <c r="V298" t="str">
        <f t="shared" si="19"/>
        <v/>
      </c>
    </row>
    <row r="299" spans="1:22" ht="15.75" customHeight="1">
      <c r="A299" s="45"/>
      <c r="B299" s="19" t="str">
        <f t="shared" si="16"/>
        <v/>
      </c>
      <c r="C299" s="19" t="str">
        <f t="shared" si="17"/>
        <v/>
      </c>
      <c r="D299" s="81"/>
      <c r="E299" s="81"/>
      <c r="F299" s="79"/>
      <c r="G299" s="79"/>
      <c r="H299" s="76"/>
      <c r="I299" s="76"/>
      <c r="J299" s="76"/>
      <c r="K299" s="76"/>
      <c r="L299" s="76"/>
      <c r="M299" s="76"/>
      <c r="N299" s="76"/>
      <c r="O299" s="82" t="str">
        <f t="array" ref="O299">IF(N299="Oui","Enter %",IF(N299="","",INDEX(LookUps!J:J,MATCH('4. Module B Ingrédients'!H299,LookUps!I:I,0))))</f>
        <v/>
      </c>
      <c r="P299" s="83" t="str">
        <f t="shared" si="18"/>
        <v/>
      </c>
      <c r="Q299" s="86"/>
      <c r="R299" s="87"/>
      <c r="S299" s="76"/>
      <c r="T299" s="19">
        <f>'1. Site de fabrication'!$E$7</f>
        <v>0</v>
      </c>
      <c r="U299" s="56">
        <f>'1. Site de fabrication'!$E$9</f>
        <v>0</v>
      </c>
      <c r="V299" t="str">
        <f t="shared" si="19"/>
        <v/>
      </c>
    </row>
    <row r="300" spans="1:22" ht="15.75" customHeight="1">
      <c r="A300" s="45"/>
      <c r="B300" s="19" t="str">
        <f t="shared" si="16"/>
        <v/>
      </c>
      <c r="C300" s="19" t="str">
        <f t="shared" si="17"/>
        <v/>
      </c>
      <c r="D300" s="81"/>
      <c r="E300" s="81"/>
      <c r="F300" s="79"/>
      <c r="G300" s="79"/>
      <c r="H300" s="76"/>
      <c r="I300" s="76"/>
      <c r="J300" s="76"/>
      <c r="K300" s="76"/>
      <c r="L300" s="76"/>
      <c r="M300" s="76"/>
      <c r="N300" s="76"/>
      <c r="O300" s="82" t="str">
        <f t="array" ref="O300">IF(N300="Oui","Enter %",IF(N300="","",INDEX(LookUps!J:J,MATCH('4. Module B Ingrédients'!H300,LookUps!I:I,0))))</f>
        <v/>
      </c>
      <c r="P300" s="83" t="str">
        <f t="shared" si="18"/>
        <v/>
      </c>
      <c r="Q300" s="86"/>
      <c r="R300" s="87"/>
      <c r="S300" s="76"/>
      <c r="T300" s="19">
        <f>'1. Site de fabrication'!$E$7</f>
        <v>0</v>
      </c>
      <c r="U300" s="56">
        <f>'1. Site de fabrication'!$E$9</f>
        <v>0</v>
      </c>
      <c r="V300" t="str">
        <f t="shared" si="19"/>
        <v/>
      </c>
    </row>
    <row r="301" spans="1:22" ht="15.75" customHeight="1">
      <c r="A301" s="45"/>
      <c r="B301" s="19" t="str">
        <f t="shared" si="16"/>
        <v/>
      </c>
      <c r="C301" s="19" t="str">
        <f t="shared" si="17"/>
        <v/>
      </c>
      <c r="D301" s="81"/>
      <c r="E301" s="81"/>
      <c r="F301" s="79"/>
      <c r="G301" s="79"/>
      <c r="H301" s="76"/>
      <c r="I301" s="76"/>
      <c r="J301" s="76"/>
      <c r="K301" s="76"/>
      <c r="L301" s="76"/>
      <c r="M301" s="76"/>
      <c r="N301" s="76"/>
      <c r="O301" s="82" t="str">
        <f t="array" ref="O301">IF(N301="Oui","Enter %",IF(N301="","",INDEX(LookUps!J:J,MATCH('4. Module B Ingrédients'!H301,LookUps!I:I,0))))</f>
        <v/>
      </c>
      <c r="P301" s="83" t="str">
        <f t="shared" si="18"/>
        <v/>
      </c>
      <c r="Q301" s="86"/>
      <c r="R301" s="87"/>
      <c r="S301" s="76"/>
      <c r="T301" s="19">
        <f>'1. Site de fabrication'!$E$7</f>
        <v>0</v>
      </c>
      <c r="U301" s="56">
        <f>'1. Site de fabrication'!$E$9</f>
        <v>0</v>
      </c>
      <c r="V301" t="str">
        <f t="shared" si="19"/>
        <v/>
      </c>
    </row>
    <row r="302" spans="1:22" ht="15.75" customHeight="1">
      <c r="A302" s="45"/>
      <c r="B302" s="19" t="str">
        <f t="shared" si="16"/>
        <v/>
      </c>
      <c r="C302" s="19" t="str">
        <f t="shared" si="17"/>
        <v/>
      </c>
      <c r="D302" s="81"/>
      <c r="E302" s="81"/>
      <c r="F302" s="79"/>
      <c r="G302" s="79"/>
      <c r="H302" s="76"/>
      <c r="I302" s="76"/>
      <c r="J302" s="76"/>
      <c r="K302" s="76"/>
      <c r="L302" s="76"/>
      <c r="M302" s="76"/>
      <c r="N302" s="76"/>
      <c r="O302" s="82" t="str">
        <f t="array" ref="O302">IF(N302="Oui","Enter %",IF(N302="","",INDEX(LookUps!J:J,MATCH('4. Module B Ingrédients'!H302,LookUps!I:I,0))))</f>
        <v/>
      </c>
      <c r="P302" s="83" t="str">
        <f t="shared" si="18"/>
        <v/>
      </c>
      <c r="Q302" s="86"/>
      <c r="R302" s="87"/>
      <c r="S302" s="76"/>
      <c r="T302" s="19">
        <f>'1. Site de fabrication'!$E$7</f>
        <v>0</v>
      </c>
      <c r="U302" s="56">
        <f>'1. Site de fabrication'!$E$9</f>
        <v>0</v>
      </c>
      <c r="V302" t="str">
        <f t="shared" si="19"/>
        <v/>
      </c>
    </row>
    <row r="303" spans="1:22" ht="15.75" customHeight="1">
      <c r="A303" s="45"/>
      <c r="B303" s="19" t="str">
        <f t="shared" si="16"/>
        <v/>
      </c>
      <c r="C303" s="19" t="str">
        <f t="shared" si="17"/>
        <v/>
      </c>
      <c r="D303" s="81"/>
      <c r="E303" s="81"/>
      <c r="F303" s="79"/>
      <c r="G303" s="79"/>
      <c r="H303" s="76"/>
      <c r="I303" s="76"/>
      <c r="J303" s="76"/>
      <c r="K303" s="76"/>
      <c r="L303" s="76"/>
      <c r="M303" s="76"/>
      <c r="N303" s="76"/>
      <c r="O303" s="82" t="str">
        <f t="array" ref="O303">IF(N303="Oui","Enter %",IF(N303="","",INDEX(LookUps!J:J,MATCH('4. Module B Ingrédients'!H303,LookUps!I:I,0))))</f>
        <v/>
      </c>
      <c r="P303" s="83" t="str">
        <f t="shared" si="18"/>
        <v/>
      </c>
      <c r="Q303" s="86"/>
      <c r="R303" s="87"/>
      <c r="S303" s="76"/>
      <c r="T303" s="19">
        <f>'1. Site de fabrication'!$E$7</f>
        <v>0</v>
      </c>
      <c r="U303" s="56">
        <f>'1. Site de fabrication'!$E$9</f>
        <v>0</v>
      </c>
      <c r="V303" t="str">
        <f t="shared" si="19"/>
        <v/>
      </c>
    </row>
    <row r="304" spans="1:22" ht="15.75" customHeight="1">
      <c r="A304" s="45"/>
      <c r="B304" s="19" t="str">
        <f t="shared" si="16"/>
        <v/>
      </c>
      <c r="C304" s="19" t="str">
        <f t="shared" si="17"/>
        <v/>
      </c>
      <c r="D304" s="81"/>
      <c r="E304" s="81"/>
      <c r="F304" s="79"/>
      <c r="G304" s="79"/>
      <c r="H304" s="76"/>
      <c r="I304" s="76"/>
      <c r="J304" s="76"/>
      <c r="K304" s="76"/>
      <c r="L304" s="76"/>
      <c r="M304" s="76"/>
      <c r="N304" s="76"/>
      <c r="O304" s="82" t="str">
        <f t="array" ref="O304">IF(N304="Oui","Enter %",IF(N304="","",INDEX(LookUps!J:J,MATCH('4. Module B Ingrédients'!H304,LookUps!I:I,0))))</f>
        <v/>
      </c>
      <c r="P304" s="83" t="str">
        <f t="shared" si="18"/>
        <v/>
      </c>
      <c r="Q304" s="86"/>
      <c r="R304" s="87"/>
      <c r="S304" s="76"/>
      <c r="T304" s="19">
        <f>'1. Site de fabrication'!$E$7</f>
        <v>0</v>
      </c>
      <c r="U304" s="56">
        <f>'1. Site de fabrication'!$E$9</f>
        <v>0</v>
      </c>
      <c r="V304" t="str">
        <f t="shared" si="19"/>
        <v/>
      </c>
    </row>
    <row r="305" spans="1:22" ht="15.75" customHeight="1">
      <c r="A305" s="45"/>
      <c r="B305" s="19" t="str">
        <f t="shared" si="16"/>
        <v/>
      </c>
      <c r="C305" s="19" t="str">
        <f t="shared" si="17"/>
        <v/>
      </c>
      <c r="D305" s="81"/>
      <c r="E305" s="81"/>
      <c r="F305" s="79"/>
      <c r="G305" s="79"/>
      <c r="H305" s="76"/>
      <c r="I305" s="76"/>
      <c r="J305" s="76"/>
      <c r="K305" s="76"/>
      <c r="L305" s="76"/>
      <c r="M305" s="76"/>
      <c r="N305" s="76"/>
      <c r="O305" s="82" t="str">
        <f t="array" ref="O305">IF(N305="Oui","Enter %",IF(N305="","",INDEX(LookUps!J:J,MATCH('4. Module B Ingrédients'!H305,LookUps!I:I,0))))</f>
        <v/>
      </c>
      <c r="P305" s="83" t="str">
        <f t="shared" si="18"/>
        <v/>
      </c>
      <c r="Q305" s="86"/>
      <c r="R305" s="87"/>
      <c r="S305" s="76"/>
      <c r="T305" s="19">
        <f>'1. Site de fabrication'!$E$7</f>
        <v>0</v>
      </c>
      <c r="U305" s="56">
        <f>'1. Site de fabrication'!$E$9</f>
        <v>0</v>
      </c>
      <c r="V305" t="str">
        <f t="shared" si="19"/>
        <v/>
      </c>
    </row>
    <row r="306" spans="1:22" ht="15.75" customHeight="1">
      <c r="A306" s="45"/>
      <c r="B306" s="19" t="str">
        <f t="shared" si="16"/>
        <v/>
      </c>
      <c r="C306" s="19" t="str">
        <f t="shared" si="17"/>
        <v/>
      </c>
      <c r="D306" s="81"/>
      <c r="E306" s="81"/>
      <c r="F306" s="79"/>
      <c r="G306" s="79"/>
      <c r="H306" s="76"/>
      <c r="I306" s="76"/>
      <c r="J306" s="76"/>
      <c r="K306" s="76"/>
      <c r="L306" s="76"/>
      <c r="M306" s="76"/>
      <c r="N306" s="76"/>
      <c r="O306" s="82" t="str">
        <f t="array" ref="O306">IF(N306="Oui","Enter %",IF(N306="","",INDEX(LookUps!J:J,MATCH('4. Module B Ingrédients'!H306,LookUps!I:I,0))))</f>
        <v/>
      </c>
      <c r="P306" s="83" t="str">
        <f t="shared" si="18"/>
        <v/>
      </c>
      <c r="Q306" s="86"/>
      <c r="R306" s="87"/>
      <c r="S306" s="76"/>
      <c r="T306" s="19">
        <f>'1. Site de fabrication'!$E$7</f>
        <v>0</v>
      </c>
      <c r="U306" s="56">
        <f>'1. Site de fabrication'!$E$9</f>
        <v>0</v>
      </c>
      <c r="V306" t="str">
        <f t="shared" si="19"/>
        <v/>
      </c>
    </row>
    <row r="307" spans="1:22" ht="15.75" customHeight="1">
      <c r="A307" s="45"/>
      <c r="B307" s="19" t="str">
        <f t="shared" si="16"/>
        <v/>
      </c>
      <c r="C307" s="19" t="str">
        <f t="shared" si="17"/>
        <v/>
      </c>
      <c r="D307" s="81"/>
      <c r="E307" s="81"/>
      <c r="F307" s="79"/>
      <c r="G307" s="79"/>
      <c r="H307" s="76"/>
      <c r="I307" s="76"/>
      <c r="J307" s="76"/>
      <c r="K307" s="76"/>
      <c r="L307" s="76"/>
      <c r="M307" s="76"/>
      <c r="N307" s="76"/>
      <c r="O307" s="82" t="str">
        <f t="array" ref="O307">IF(N307="Oui","Enter %",IF(N307="","",INDEX(LookUps!J:J,MATCH('4. Module B Ingrédients'!H307,LookUps!I:I,0))))</f>
        <v/>
      </c>
      <c r="P307" s="83" t="str">
        <f t="shared" si="18"/>
        <v/>
      </c>
      <c r="Q307" s="86"/>
      <c r="R307" s="87"/>
      <c r="S307" s="76"/>
      <c r="T307" s="19">
        <f>'1. Site de fabrication'!$E$7</f>
        <v>0</v>
      </c>
      <c r="U307" s="56">
        <f>'1. Site de fabrication'!$E$9</f>
        <v>0</v>
      </c>
      <c r="V307" t="str">
        <f t="shared" si="19"/>
        <v/>
      </c>
    </row>
    <row r="308" spans="1:22" ht="15.75" customHeight="1">
      <c r="A308" s="45"/>
      <c r="B308" s="19" t="str">
        <f t="shared" si="16"/>
        <v/>
      </c>
      <c r="C308" s="19" t="str">
        <f t="shared" si="17"/>
        <v/>
      </c>
      <c r="D308" s="81"/>
      <c r="E308" s="81"/>
      <c r="F308" s="79"/>
      <c r="G308" s="79"/>
      <c r="H308" s="76"/>
      <c r="I308" s="76"/>
      <c r="J308" s="76"/>
      <c r="K308" s="76"/>
      <c r="L308" s="76"/>
      <c r="M308" s="76"/>
      <c r="N308" s="76"/>
      <c r="O308" s="82" t="str">
        <f t="array" ref="O308">IF(N308="Oui","Enter %",IF(N308="","",INDEX(LookUps!J:J,MATCH('4. Module B Ingrédients'!H308,LookUps!I:I,0))))</f>
        <v/>
      </c>
      <c r="P308" s="83" t="str">
        <f t="shared" si="18"/>
        <v/>
      </c>
      <c r="Q308" s="84"/>
      <c r="R308" s="85"/>
      <c r="S308" s="76"/>
      <c r="T308" s="19">
        <f>'1. Site de fabrication'!$E$7</f>
        <v>0</v>
      </c>
      <c r="U308" s="56">
        <f>'1. Site de fabrication'!$E$9</f>
        <v>0</v>
      </c>
      <c r="V308" t="str">
        <f t="shared" si="19"/>
        <v/>
      </c>
    </row>
    <row r="309" spans="1:22" ht="15.75" customHeight="1">
      <c r="A309" s="45"/>
      <c r="B309" s="19" t="str">
        <f t="shared" si="16"/>
        <v/>
      </c>
      <c r="C309" s="19" t="str">
        <f t="shared" si="17"/>
        <v/>
      </c>
      <c r="D309" s="81"/>
      <c r="E309" s="81"/>
      <c r="F309" s="79"/>
      <c r="G309" s="79"/>
      <c r="H309" s="76"/>
      <c r="I309" s="76"/>
      <c r="J309" s="76"/>
      <c r="K309" s="76"/>
      <c r="L309" s="76"/>
      <c r="M309" s="76"/>
      <c r="N309" s="76"/>
      <c r="O309" s="82" t="str">
        <f t="array" ref="O309">IF(N309="Oui","Enter %",IF(N309="","",INDEX(LookUps!J:J,MATCH('4. Module B Ingrédients'!H309,LookUps!I:I,0))))</f>
        <v/>
      </c>
      <c r="P309" s="83" t="str">
        <f t="shared" si="18"/>
        <v/>
      </c>
      <c r="Q309" s="86"/>
      <c r="R309" s="87"/>
      <c r="S309" s="76"/>
      <c r="T309" s="19">
        <f>'1. Site de fabrication'!$E$7</f>
        <v>0</v>
      </c>
      <c r="U309" s="56">
        <f>'1. Site de fabrication'!$E$9</f>
        <v>0</v>
      </c>
      <c r="V309" t="str">
        <f t="shared" si="19"/>
        <v/>
      </c>
    </row>
    <row r="310" spans="1:22" ht="15.75" customHeight="1">
      <c r="A310" s="45"/>
      <c r="B310" s="19" t="str">
        <f t="shared" si="16"/>
        <v/>
      </c>
      <c r="C310" s="19" t="str">
        <f t="shared" si="17"/>
        <v/>
      </c>
      <c r="D310" s="81"/>
      <c r="E310" s="81"/>
      <c r="F310" s="79"/>
      <c r="G310" s="79"/>
      <c r="H310" s="76"/>
      <c r="I310" s="76"/>
      <c r="J310" s="76"/>
      <c r="K310" s="76"/>
      <c r="L310" s="76"/>
      <c r="M310" s="76"/>
      <c r="N310" s="76"/>
      <c r="O310" s="82" t="str">
        <f t="array" ref="O310">IF(N310="Oui","Enter %",IF(N310="","",INDEX(LookUps!J:J,MATCH('4. Module B Ingrédients'!H310,LookUps!I:I,0))))</f>
        <v/>
      </c>
      <c r="P310" s="83" t="str">
        <f t="shared" si="18"/>
        <v/>
      </c>
      <c r="Q310" s="86"/>
      <c r="R310" s="87"/>
      <c r="S310" s="76"/>
      <c r="T310" s="19">
        <f>'1. Site de fabrication'!$E$7</f>
        <v>0</v>
      </c>
      <c r="U310" s="56">
        <f>'1. Site de fabrication'!$E$9</f>
        <v>0</v>
      </c>
      <c r="V310" t="str">
        <f t="shared" si="19"/>
        <v/>
      </c>
    </row>
    <row r="311" spans="1:22" ht="15.75" customHeight="1">
      <c r="A311" s="45"/>
      <c r="B311" s="19" t="str">
        <f t="shared" si="16"/>
        <v/>
      </c>
      <c r="C311" s="19" t="str">
        <f t="shared" si="17"/>
        <v/>
      </c>
      <c r="D311" s="81"/>
      <c r="E311" s="81"/>
      <c r="F311" s="79"/>
      <c r="G311" s="79"/>
      <c r="H311" s="76"/>
      <c r="I311" s="76"/>
      <c r="J311" s="76"/>
      <c r="K311" s="76"/>
      <c r="L311" s="76"/>
      <c r="M311" s="76"/>
      <c r="N311" s="76"/>
      <c r="O311" s="82" t="str">
        <f t="array" ref="O311">IF(N311="Oui","Enter %",IF(N311="","",INDEX(LookUps!J:J,MATCH('4. Module B Ingrédients'!H311,LookUps!I:I,0))))</f>
        <v/>
      </c>
      <c r="P311" s="83" t="str">
        <f t="shared" si="18"/>
        <v/>
      </c>
      <c r="Q311" s="86"/>
      <c r="R311" s="87"/>
      <c r="S311" s="76"/>
      <c r="T311" s="19">
        <f>'1. Site de fabrication'!$E$7</f>
        <v>0</v>
      </c>
      <c r="U311" s="56">
        <f>'1. Site de fabrication'!$E$9</f>
        <v>0</v>
      </c>
      <c r="V311" t="str">
        <f t="shared" si="19"/>
        <v/>
      </c>
    </row>
    <row r="312" spans="1:22" ht="15.75" customHeight="1">
      <c r="A312" s="45"/>
      <c r="B312" s="19" t="str">
        <f t="shared" si="16"/>
        <v/>
      </c>
      <c r="C312" s="19" t="str">
        <f t="shared" si="17"/>
        <v/>
      </c>
      <c r="D312" s="81"/>
      <c r="E312" s="81"/>
      <c r="F312" s="79"/>
      <c r="G312" s="79"/>
      <c r="H312" s="76"/>
      <c r="I312" s="76"/>
      <c r="J312" s="76"/>
      <c r="K312" s="76"/>
      <c r="L312" s="76"/>
      <c r="M312" s="76"/>
      <c r="N312" s="76"/>
      <c r="O312" s="82" t="str">
        <f t="array" ref="O312">IF(N312="Oui","Enter %",IF(N312="","",INDEX(LookUps!J:J,MATCH('4. Module B Ingrédients'!H312,LookUps!I:I,0))))</f>
        <v/>
      </c>
      <c r="P312" s="83" t="str">
        <f t="shared" si="18"/>
        <v/>
      </c>
      <c r="Q312" s="86"/>
      <c r="R312" s="87"/>
      <c r="S312" s="76"/>
      <c r="T312" s="19">
        <f>'1. Site de fabrication'!$E$7</f>
        <v>0</v>
      </c>
      <c r="U312" s="56">
        <f>'1. Site de fabrication'!$E$9</f>
        <v>0</v>
      </c>
      <c r="V312" t="str">
        <f t="shared" si="19"/>
        <v/>
      </c>
    </row>
    <row r="313" spans="1:22" ht="15.75" customHeight="1">
      <c r="A313" s="45"/>
      <c r="B313" s="19" t="str">
        <f t="shared" si="16"/>
        <v/>
      </c>
      <c r="C313" s="19" t="str">
        <f t="shared" si="17"/>
        <v/>
      </c>
      <c r="D313" s="81"/>
      <c r="E313" s="81"/>
      <c r="F313" s="79"/>
      <c r="G313" s="79"/>
      <c r="H313" s="76"/>
      <c r="I313" s="76"/>
      <c r="J313" s="76"/>
      <c r="K313" s="76"/>
      <c r="L313" s="76"/>
      <c r="M313" s="76"/>
      <c r="N313" s="76"/>
      <c r="O313" s="82" t="str">
        <f t="array" ref="O313">IF(N313="Oui","Enter %",IF(N313="","",INDEX(LookUps!J:J,MATCH('4. Module B Ingrédients'!H313,LookUps!I:I,0))))</f>
        <v/>
      </c>
      <c r="P313" s="83" t="str">
        <f t="shared" si="18"/>
        <v/>
      </c>
      <c r="Q313" s="86"/>
      <c r="R313" s="87"/>
      <c r="S313" s="76"/>
      <c r="T313" s="19">
        <f>'1. Site de fabrication'!$E$7</f>
        <v>0</v>
      </c>
      <c r="U313" s="56">
        <f>'1. Site de fabrication'!$E$9</f>
        <v>0</v>
      </c>
      <c r="V313" t="str">
        <f t="shared" si="19"/>
        <v/>
      </c>
    </row>
    <row r="314" spans="1:22" ht="15.75" customHeight="1">
      <c r="A314" s="45"/>
      <c r="B314" s="19" t="str">
        <f t="shared" si="16"/>
        <v/>
      </c>
      <c r="C314" s="19" t="str">
        <f t="shared" si="17"/>
        <v/>
      </c>
      <c r="D314" s="81"/>
      <c r="E314" s="81"/>
      <c r="F314" s="79"/>
      <c r="G314" s="79"/>
      <c r="H314" s="76"/>
      <c r="I314" s="76"/>
      <c r="J314" s="76"/>
      <c r="K314" s="76"/>
      <c r="L314" s="76"/>
      <c r="M314" s="76"/>
      <c r="N314" s="76"/>
      <c r="O314" s="82" t="str">
        <f t="array" ref="O314">IF(N314="Oui","Enter %",IF(N314="","",INDEX(LookUps!J:J,MATCH('4. Module B Ingrédients'!H314,LookUps!I:I,0))))</f>
        <v/>
      </c>
      <c r="P314" s="83" t="str">
        <f t="shared" si="18"/>
        <v/>
      </c>
      <c r="Q314" s="86"/>
      <c r="R314" s="87"/>
      <c r="S314" s="76"/>
      <c r="T314" s="19">
        <f>'1. Site de fabrication'!$E$7</f>
        <v>0</v>
      </c>
      <c r="U314" s="56">
        <f>'1. Site de fabrication'!$E$9</f>
        <v>0</v>
      </c>
      <c r="V314" t="str">
        <f t="shared" si="19"/>
        <v/>
      </c>
    </row>
    <row r="315" spans="1:22" ht="15.75" customHeight="1">
      <c r="A315" s="45"/>
      <c r="B315" s="19" t="str">
        <f t="shared" si="16"/>
        <v/>
      </c>
      <c r="C315" s="19" t="str">
        <f t="shared" si="17"/>
        <v/>
      </c>
      <c r="D315" s="81"/>
      <c r="E315" s="81"/>
      <c r="F315" s="79"/>
      <c r="G315" s="79"/>
      <c r="H315" s="76"/>
      <c r="I315" s="76"/>
      <c r="J315" s="76"/>
      <c r="K315" s="76"/>
      <c r="L315" s="76"/>
      <c r="M315" s="76"/>
      <c r="N315" s="76"/>
      <c r="O315" s="82" t="str">
        <f t="array" ref="O315">IF(N315="Oui","Enter %",IF(N315="","",INDEX(LookUps!J:J,MATCH('4. Module B Ingrédients'!H315,LookUps!I:I,0))))</f>
        <v/>
      </c>
      <c r="P315" s="83" t="str">
        <f t="shared" si="18"/>
        <v/>
      </c>
      <c r="Q315" s="86"/>
      <c r="R315" s="87"/>
      <c r="S315" s="76"/>
      <c r="T315" s="19">
        <f>'1. Site de fabrication'!$E$7</f>
        <v>0</v>
      </c>
      <c r="U315" s="56">
        <f>'1. Site de fabrication'!$E$9</f>
        <v>0</v>
      </c>
      <c r="V315" t="str">
        <f t="shared" si="19"/>
        <v/>
      </c>
    </row>
    <row r="316" spans="1:22" ht="15.75" customHeight="1">
      <c r="A316" s="45"/>
      <c r="B316" s="19" t="str">
        <f t="shared" si="16"/>
        <v/>
      </c>
      <c r="C316" s="19" t="str">
        <f t="shared" si="17"/>
        <v/>
      </c>
      <c r="D316" s="81"/>
      <c r="E316" s="81"/>
      <c r="F316" s="79"/>
      <c r="G316" s="79"/>
      <c r="H316" s="76"/>
      <c r="I316" s="76"/>
      <c r="J316" s="76"/>
      <c r="K316" s="76"/>
      <c r="L316" s="76"/>
      <c r="M316" s="76"/>
      <c r="N316" s="76"/>
      <c r="O316" s="82" t="str">
        <f t="array" ref="O316">IF(N316="Oui","Enter %",IF(N316="","",INDEX(LookUps!J:J,MATCH('4. Module B Ingrédients'!H316,LookUps!I:I,0))))</f>
        <v/>
      </c>
      <c r="P316" s="83" t="str">
        <f t="shared" si="18"/>
        <v/>
      </c>
      <c r="Q316" s="86"/>
      <c r="R316" s="87"/>
      <c r="S316" s="76"/>
      <c r="T316" s="19">
        <f>'1. Site de fabrication'!$E$7</f>
        <v>0</v>
      </c>
      <c r="U316" s="56">
        <f>'1. Site de fabrication'!$E$9</f>
        <v>0</v>
      </c>
      <c r="V316" t="str">
        <f t="shared" si="19"/>
        <v/>
      </c>
    </row>
    <row r="317" spans="1:22" ht="15.75" customHeight="1">
      <c r="A317" s="45"/>
      <c r="B317" s="19" t="str">
        <f t="shared" si="16"/>
        <v/>
      </c>
      <c r="C317" s="19" t="str">
        <f t="shared" si="17"/>
        <v/>
      </c>
      <c r="D317" s="81"/>
      <c r="E317" s="81"/>
      <c r="F317" s="79"/>
      <c r="G317" s="79"/>
      <c r="H317" s="76"/>
      <c r="I317" s="76"/>
      <c r="J317" s="76"/>
      <c r="K317" s="76"/>
      <c r="L317" s="76"/>
      <c r="M317" s="76"/>
      <c r="N317" s="76"/>
      <c r="O317" s="82" t="str">
        <f t="array" ref="O317">IF(N317="Oui","Enter %",IF(N317="","",INDEX(LookUps!J:J,MATCH('4. Module B Ingrédients'!H317,LookUps!I:I,0))))</f>
        <v/>
      </c>
      <c r="P317" s="83" t="str">
        <f t="shared" si="18"/>
        <v/>
      </c>
      <c r="Q317" s="86"/>
      <c r="R317" s="87"/>
      <c r="S317" s="76"/>
      <c r="T317" s="19">
        <f>'1. Site de fabrication'!$E$7</f>
        <v>0</v>
      </c>
      <c r="U317" s="56">
        <f>'1. Site de fabrication'!$E$9</f>
        <v>0</v>
      </c>
      <c r="V317" t="str">
        <f t="shared" si="19"/>
        <v/>
      </c>
    </row>
    <row r="318" spans="1:22" ht="15.75" customHeight="1">
      <c r="A318" s="45"/>
      <c r="B318" s="19" t="str">
        <f t="shared" si="16"/>
        <v/>
      </c>
      <c r="C318" s="19" t="str">
        <f t="shared" si="17"/>
        <v/>
      </c>
      <c r="D318" s="81"/>
      <c r="E318" s="81"/>
      <c r="F318" s="79"/>
      <c r="G318" s="79"/>
      <c r="H318" s="76"/>
      <c r="I318" s="76"/>
      <c r="J318" s="76"/>
      <c r="K318" s="76"/>
      <c r="L318" s="76"/>
      <c r="M318" s="76"/>
      <c r="N318" s="76"/>
      <c r="O318" s="82" t="str">
        <f t="array" ref="O318">IF(N318="Oui","Enter %",IF(N318="","",INDEX(LookUps!J:J,MATCH('4. Module B Ingrédients'!H318,LookUps!I:I,0))))</f>
        <v/>
      </c>
      <c r="P318" s="83" t="str">
        <f t="shared" si="18"/>
        <v/>
      </c>
      <c r="Q318" s="86"/>
      <c r="R318" s="87"/>
      <c r="S318" s="76"/>
      <c r="T318" s="19">
        <f>'1. Site de fabrication'!$E$7</f>
        <v>0</v>
      </c>
      <c r="U318" s="56">
        <f>'1. Site de fabrication'!$E$9</f>
        <v>0</v>
      </c>
      <c r="V318" t="str">
        <f t="shared" si="19"/>
        <v/>
      </c>
    </row>
    <row r="319" spans="1:22" ht="15.75" customHeight="1">
      <c r="A319" s="45"/>
      <c r="B319" s="19" t="str">
        <f t="shared" si="16"/>
        <v/>
      </c>
      <c r="C319" s="19" t="str">
        <f t="shared" si="17"/>
        <v/>
      </c>
      <c r="D319" s="81"/>
      <c r="E319" s="81"/>
      <c r="F319" s="79"/>
      <c r="G319" s="79"/>
      <c r="H319" s="76"/>
      <c r="I319" s="76"/>
      <c r="J319" s="76"/>
      <c r="K319" s="76"/>
      <c r="L319" s="76"/>
      <c r="M319" s="76"/>
      <c r="N319" s="76"/>
      <c r="O319" s="82" t="str">
        <f t="array" ref="O319">IF(N319="Oui","Enter %",IF(N319="","",INDEX(LookUps!J:J,MATCH('4. Module B Ingrédients'!H319,LookUps!I:I,0))))</f>
        <v/>
      </c>
      <c r="P319" s="83" t="str">
        <f t="shared" si="18"/>
        <v/>
      </c>
      <c r="Q319" s="86"/>
      <c r="R319" s="87"/>
      <c r="S319" s="76"/>
      <c r="T319" s="19">
        <f>'1. Site de fabrication'!$E$7</f>
        <v>0</v>
      </c>
      <c r="U319" s="56">
        <f>'1. Site de fabrication'!$E$9</f>
        <v>0</v>
      </c>
      <c r="V319" t="str">
        <f t="shared" si="19"/>
        <v/>
      </c>
    </row>
    <row r="320" spans="1:22" ht="15.75" customHeight="1">
      <c r="A320" s="45"/>
      <c r="B320" s="19" t="str">
        <f t="shared" si="16"/>
        <v/>
      </c>
      <c r="C320" s="19" t="str">
        <f t="shared" si="17"/>
        <v/>
      </c>
      <c r="D320" s="81"/>
      <c r="E320" s="81"/>
      <c r="F320" s="79"/>
      <c r="G320" s="79"/>
      <c r="H320" s="76"/>
      <c r="I320" s="76"/>
      <c r="J320" s="76"/>
      <c r="K320" s="76"/>
      <c r="L320" s="76"/>
      <c r="M320" s="76"/>
      <c r="N320" s="76"/>
      <c r="O320" s="82" t="str">
        <f t="array" ref="O320">IF(N320="Oui","Enter %",IF(N320="","",INDEX(LookUps!J:J,MATCH('4. Module B Ingrédients'!H320,LookUps!I:I,0))))</f>
        <v/>
      </c>
      <c r="P320" s="83" t="str">
        <f t="shared" si="18"/>
        <v/>
      </c>
      <c r="Q320" s="86"/>
      <c r="R320" s="87"/>
      <c r="S320" s="76"/>
      <c r="T320" s="19">
        <f>'1. Site de fabrication'!$E$7</f>
        <v>0</v>
      </c>
      <c r="U320" s="56">
        <f>'1. Site de fabrication'!$E$9</f>
        <v>0</v>
      </c>
      <c r="V320" t="str">
        <f t="shared" si="19"/>
        <v/>
      </c>
    </row>
    <row r="321" spans="1:22" ht="15.75" customHeight="1">
      <c r="A321" s="45"/>
      <c r="B321" s="19" t="str">
        <f t="shared" si="16"/>
        <v/>
      </c>
      <c r="C321" s="19" t="str">
        <f t="shared" si="17"/>
        <v/>
      </c>
      <c r="D321" s="81"/>
      <c r="E321" s="81"/>
      <c r="F321" s="79"/>
      <c r="G321" s="79"/>
      <c r="H321" s="76"/>
      <c r="I321" s="76"/>
      <c r="J321" s="76"/>
      <c r="K321" s="76"/>
      <c r="L321" s="76"/>
      <c r="M321" s="76"/>
      <c r="N321" s="76"/>
      <c r="O321" s="82" t="str">
        <f t="array" ref="O321">IF(N321="Oui","Enter %",IF(N321="","",INDEX(LookUps!J:J,MATCH('4. Module B Ingrédients'!H321,LookUps!I:I,0))))</f>
        <v/>
      </c>
      <c r="P321" s="83" t="str">
        <f t="shared" si="18"/>
        <v/>
      </c>
      <c r="Q321" s="86"/>
      <c r="R321" s="87"/>
      <c r="S321" s="76"/>
      <c r="T321" s="19">
        <f>'1. Site de fabrication'!$E$7</f>
        <v>0</v>
      </c>
      <c r="U321" s="56">
        <f>'1. Site de fabrication'!$E$9</f>
        <v>0</v>
      </c>
      <c r="V321" t="str">
        <f t="shared" si="19"/>
        <v/>
      </c>
    </row>
    <row r="322" spans="1:22" ht="15.75" customHeight="1">
      <c r="A322" s="45"/>
      <c r="B322" s="19" t="str">
        <f t="shared" si="16"/>
        <v/>
      </c>
      <c r="C322" s="19" t="str">
        <f t="shared" si="17"/>
        <v/>
      </c>
      <c r="D322" s="81"/>
      <c r="E322" s="81"/>
      <c r="F322" s="79"/>
      <c r="G322" s="79"/>
      <c r="H322" s="76"/>
      <c r="I322" s="76"/>
      <c r="J322" s="76"/>
      <c r="K322" s="76"/>
      <c r="L322" s="76"/>
      <c r="M322" s="76"/>
      <c r="N322" s="76"/>
      <c r="O322" s="82" t="str">
        <f t="array" ref="O322">IF(N322="Oui","Enter %",IF(N322="","",INDEX(LookUps!J:J,MATCH('4. Module B Ingrédients'!H322,LookUps!I:I,0))))</f>
        <v/>
      </c>
      <c r="P322" s="83" t="str">
        <f t="shared" si="18"/>
        <v/>
      </c>
      <c r="Q322" s="86"/>
      <c r="R322" s="87"/>
      <c r="S322" s="76"/>
      <c r="T322" s="19">
        <f>'1. Site de fabrication'!$E$7</f>
        <v>0</v>
      </c>
      <c r="U322" s="56">
        <f>'1. Site de fabrication'!$E$9</f>
        <v>0</v>
      </c>
      <c r="V322" t="str">
        <f t="shared" si="19"/>
        <v/>
      </c>
    </row>
    <row r="323" spans="1:22" ht="15.75" customHeight="1">
      <c r="A323" s="45"/>
      <c r="B323" s="19" t="str">
        <f t="shared" si="16"/>
        <v/>
      </c>
      <c r="C323" s="19" t="str">
        <f t="shared" si="17"/>
        <v/>
      </c>
      <c r="D323" s="81"/>
      <c r="E323" s="81"/>
      <c r="F323" s="79"/>
      <c r="G323" s="79"/>
      <c r="H323" s="76"/>
      <c r="I323" s="76"/>
      <c r="J323" s="76"/>
      <c r="K323" s="76"/>
      <c r="L323" s="76"/>
      <c r="M323" s="76"/>
      <c r="N323" s="76"/>
      <c r="O323" s="82" t="str">
        <f t="array" ref="O323">IF(N323="Oui","Enter %",IF(N323="","",INDEX(LookUps!J:J,MATCH('4. Module B Ingrédients'!H323,LookUps!I:I,0))))</f>
        <v/>
      </c>
      <c r="P323" s="83" t="str">
        <f t="shared" si="18"/>
        <v/>
      </c>
      <c r="Q323" s="86"/>
      <c r="R323" s="87"/>
      <c r="S323" s="76"/>
      <c r="T323" s="19">
        <f>'1. Site de fabrication'!$E$7</f>
        <v>0</v>
      </c>
      <c r="U323" s="56">
        <f>'1. Site de fabrication'!$E$9</f>
        <v>0</v>
      </c>
      <c r="V323" t="str">
        <f t="shared" si="19"/>
        <v/>
      </c>
    </row>
    <row r="324" spans="1:22" ht="15.75" customHeight="1">
      <c r="A324" s="45"/>
      <c r="B324" s="19" t="str">
        <f t="shared" si="16"/>
        <v/>
      </c>
      <c r="C324" s="19" t="str">
        <f t="shared" si="17"/>
        <v/>
      </c>
      <c r="D324" s="81"/>
      <c r="E324" s="81"/>
      <c r="F324" s="79"/>
      <c r="G324" s="79"/>
      <c r="H324" s="76"/>
      <c r="I324" s="76"/>
      <c r="J324" s="76"/>
      <c r="K324" s="76"/>
      <c r="L324" s="76"/>
      <c r="M324" s="76"/>
      <c r="N324" s="76"/>
      <c r="O324" s="82" t="str">
        <f t="array" ref="O324">IF(N324="Oui","Enter %",IF(N324="","",INDEX(LookUps!J:J,MATCH('4. Module B Ingrédients'!H324,LookUps!I:I,0))))</f>
        <v/>
      </c>
      <c r="P324" s="83" t="str">
        <f t="shared" si="18"/>
        <v/>
      </c>
      <c r="Q324" s="86"/>
      <c r="R324" s="87"/>
      <c r="S324" s="76"/>
      <c r="T324" s="19">
        <f>'1. Site de fabrication'!$E$7</f>
        <v>0</v>
      </c>
      <c r="U324" s="56">
        <f>'1. Site de fabrication'!$E$9</f>
        <v>0</v>
      </c>
      <c r="V324" t="str">
        <f t="shared" si="19"/>
        <v/>
      </c>
    </row>
    <row r="325" spans="1:22" ht="15.75" customHeight="1">
      <c r="A325" s="45"/>
      <c r="B325" s="19" t="str">
        <f t="shared" si="16"/>
        <v/>
      </c>
      <c r="C325" s="19" t="str">
        <f t="shared" si="17"/>
        <v/>
      </c>
      <c r="D325" s="81"/>
      <c r="E325" s="81"/>
      <c r="F325" s="79"/>
      <c r="G325" s="79"/>
      <c r="H325" s="76"/>
      <c r="I325" s="76"/>
      <c r="J325" s="76"/>
      <c r="K325" s="76"/>
      <c r="L325" s="76"/>
      <c r="M325" s="76"/>
      <c r="N325" s="76"/>
      <c r="O325" s="82" t="str">
        <f t="array" ref="O325">IF(N325="Oui","Enter %",IF(N325="","",INDEX(LookUps!J:J,MATCH('4. Module B Ingrédients'!H325,LookUps!I:I,0))))</f>
        <v/>
      </c>
      <c r="P325" s="83" t="str">
        <f t="shared" si="18"/>
        <v/>
      </c>
      <c r="Q325" s="86"/>
      <c r="R325" s="87"/>
      <c r="S325" s="76"/>
      <c r="T325" s="19">
        <f>'1. Site de fabrication'!$E$7</f>
        <v>0</v>
      </c>
      <c r="U325" s="56">
        <f>'1. Site de fabrication'!$E$9</f>
        <v>0</v>
      </c>
      <c r="V325" t="str">
        <f t="shared" si="19"/>
        <v/>
      </c>
    </row>
    <row r="326" spans="1:22" ht="15.75" customHeight="1">
      <c r="A326" s="45"/>
      <c r="B326" s="19" t="str">
        <f t="shared" si="16"/>
        <v/>
      </c>
      <c r="C326" s="19" t="str">
        <f t="shared" si="17"/>
        <v/>
      </c>
      <c r="D326" s="81"/>
      <c r="E326" s="81"/>
      <c r="F326" s="79"/>
      <c r="G326" s="79"/>
      <c r="H326" s="76"/>
      <c r="I326" s="76"/>
      <c r="J326" s="76"/>
      <c r="K326" s="76"/>
      <c r="L326" s="76"/>
      <c r="M326" s="76"/>
      <c r="N326" s="76"/>
      <c r="O326" s="82" t="str">
        <f t="array" ref="O326">IF(N326="Oui","Enter %",IF(N326="","",INDEX(LookUps!J:J,MATCH('4. Module B Ingrédients'!H326,LookUps!I:I,0))))</f>
        <v/>
      </c>
      <c r="P326" s="83" t="str">
        <f t="shared" si="18"/>
        <v/>
      </c>
      <c r="Q326" s="86"/>
      <c r="R326" s="87"/>
      <c r="S326" s="76"/>
      <c r="T326" s="19">
        <f>'1. Site de fabrication'!$E$7</f>
        <v>0</v>
      </c>
      <c r="U326" s="56">
        <f>'1. Site de fabrication'!$E$9</f>
        <v>0</v>
      </c>
      <c r="V326" t="str">
        <f t="shared" si="19"/>
        <v/>
      </c>
    </row>
    <row r="327" spans="1:22" ht="15.75" customHeight="1">
      <c r="A327" s="45"/>
      <c r="B327" s="19" t="str">
        <f t="shared" si="16"/>
        <v/>
      </c>
      <c r="C327" s="19" t="str">
        <f t="shared" si="17"/>
        <v/>
      </c>
      <c r="D327" s="81"/>
      <c r="E327" s="81"/>
      <c r="F327" s="79"/>
      <c r="G327" s="79"/>
      <c r="H327" s="76"/>
      <c r="I327" s="76"/>
      <c r="J327" s="76"/>
      <c r="K327" s="76"/>
      <c r="L327" s="76"/>
      <c r="M327" s="76"/>
      <c r="N327" s="76"/>
      <c r="O327" s="82" t="str">
        <f t="array" ref="O327">IF(N327="Oui","Enter %",IF(N327="","",INDEX(LookUps!J:J,MATCH('4. Module B Ingrédients'!H327,LookUps!I:I,0))))</f>
        <v/>
      </c>
      <c r="P327" s="83" t="str">
        <f t="shared" si="18"/>
        <v/>
      </c>
      <c r="Q327" s="86"/>
      <c r="R327" s="87"/>
      <c r="S327" s="76"/>
      <c r="T327" s="19">
        <f>'1. Site de fabrication'!$E$7</f>
        <v>0</v>
      </c>
      <c r="U327" s="56">
        <f>'1. Site de fabrication'!$E$9</f>
        <v>0</v>
      </c>
      <c r="V327" t="str">
        <f t="shared" si="19"/>
        <v/>
      </c>
    </row>
    <row r="328" spans="1:22" ht="15.75" customHeight="1">
      <c r="A328" s="45"/>
      <c r="B328" s="19" t="str">
        <f t="shared" si="16"/>
        <v/>
      </c>
      <c r="C328" s="19" t="str">
        <f t="shared" si="17"/>
        <v/>
      </c>
      <c r="D328" s="81"/>
      <c r="E328" s="81"/>
      <c r="F328" s="79"/>
      <c r="G328" s="79"/>
      <c r="H328" s="76"/>
      <c r="I328" s="76"/>
      <c r="J328" s="76"/>
      <c r="K328" s="76"/>
      <c r="L328" s="76"/>
      <c r="M328" s="76"/>
      <c r="N328" s="76"/>
      <c r="O328" s="82" t="str">
        <f t="array" ref="O328">IF(N328="Oui","Enter %",IF(N328="","",INDEX(LookUps!J:J,MATCH('4. Module B Ingrédients'!H328,LookUps!I:I,0))))</f>
        <v/>
      </c>
      <c r="P328" s="83" t="str">
        <f t="shared" si="18"/>
        <v/>
      </c>
      <c r="Q328" s="86"/>
      <c r="R328" s="87"/>
      <c r="S328" s="76"/>
      <c r="T328" s="19">
        <f>'1. Site de fabrication'!$E$7</f>
        <v>0</v>
      </c>
      <c r="U328" s="56">
        <f>'1. Site de fabrication'!$E$9</f>
        <v>0</v>
      </c>
      <c r="V328" t="str">
        <f t="shared" si="19"/>
        <v/>
      </c>
    </row>
    <row r="329" spans="1:22" ht="15.75" customHeight="1">
      <c r="A329" s="45"/>
      <c r="B329" s="19" t="str">
        <f t="shared" si="16"/>
        <v/>
      </c>
      <c r="C329" s="19" t="str">
        <f t="shared" si="17"/>
        <v/>
      </c>
      <c r="D329" s="81"/>
      <c r="E329" s="81"/>
      <c r="F329" s="79"/>
      <c r="G329" s="79"/>
      <c r="H329" s="76"/>
      <c r="I329" s="76"/>
      <c r="J329" s="76"/>
      <c r="K329" s="76"/>
      <c r="L329" s="76"/>
      <c r="M329" s="76"/>
      <c r="N329" s="76"/>
      <c r="O329" s="82" t="str">
        <f t="array" ref="O329">IF(N329="Oui","Enter %",IF(N329="","",INDEX(LookUps!J:J,MATCH('4. Module B Ingrédients'!H329,LookUps!I:I,0))))</f>
        <v/>
      </c>
      <c r="P329" s="83" t="str">
        <f t="shared" si="18"/>
        <v/>
      </c>
      <c r="Q329" s="86"/>
      <c r="R329" s="87"/>
      <c r="S329" s="76"/>
      <c r="T329" s="19">
        <f>'1. Site de fabrication'!$E$7</f>
        <v>0</v>
      </c>
      <c r="U329" s="56">
        <f>'1. Site de fabrication'!$E$9</f>
        <v>0</v>
      </c>
      <c r="V329" t="str">
        <f t="shared" si="19"/>
        <v/>
      </c>
    </row>
    <row r="330" spans="1:22" ht="15.75" customHeight="1">
      <c r="A330" s="45"/>
      <c r="B330" s="19" t="str">
        <f t="shared" si="16"/>
        <v/>
      </c>
      <c r="C330" s="19" t="str">
        <f t="shared" si="17"/>
        <v/>
      </c>
      <c r="D330" s="81"/>
      <c r="E330" s="81"/>
      <c r="F330" s="79"/>
      <c r="G330" s="79"/>
      <c r="H330" s="76"/>
      <c r="I330" s="76"/>
      <c r="J330" s="76"/>
      <c r="K330" s="76"/>
      <c r="L330" s="76"/>
      <c r="M330" s="76"/>
      <c r="N330" s="76"/>
      <c r="O330" s="82" t="str">
        <f t="array" ref="O330">IF(N330="Oui","Enter %",IF(N330="","",INDEX(LookUps!J:J,MATCH('4. Module B Ingrédients'!H330,LookUps!I:I,0))))</f>
        <v/>
      </c>
      <c r="P330" s="83" t="str">
        <f t="shared" si="18"/>
        <v/>
      </c>
      <c r="Q330" s="86"/>
      <c r="R330" s="87"/>
      <c r="S330" s="76"/>
      <c r="T330" s="19">
        <f>'1. Site de fabrication'!$E$7</f>
        <v>0</v>
      </c>
      <c r="U330" s="56">
        <f>'1. Site de fabrication'!$E$9</f>
        <v>0</v>
      </c>
      <c r="V330" t="str">
        <f t="shared" si="19"/>
        <v/>
      </c>
    </row>
    <row r="331" spans="1:22" ht="15.75" customHeight="1">
      <c r="A331" s="45"/>
      <c r="B331" s="19" t="str">
        <f t="shared" si="16"/>
        <v/>
      </c>
      <c r="C331" s="19" t="str">
        <f t="shared" si="17"/>
        <v/>
      </c>
      <c r="D331" s="81"/>
      <c r="E331" s="81"/>
      <c r="F331" s="79"/>
      <c r="G331" s="79"/>
      <c r="H331" s="76"/>
      <c r="I331" s="76"/>
      <c r="J331" s="76"/>
      <c r="K331" s="76"/>
      <c r="L331" s="76"/>
      <c r="M331" s="76"/>
      <c r="N331" s="76"/>
      <c r="O331" s="82" t="str">
        <f t="array" ref="O331">IF(N331="Oui","Enter %",IF(N331="","",INDEX(LookUps!J:J,MATCH('4. Module B Ingrédients'!H331,LookUps!I:I,0))))</f>
        <v/>
      </c>
      <c r="P331" s="83" t="str">
        <f t="shared" si="18"/>
        <v/>
      </c>
      <c r="Q331" s="86"/>
      <c r="R331" s="87"/>
      <c r="S331" s="76"/>
      <c r="T331" s="19">
        <f>'1. Site de fabrication'!$E$7</f>
        <v>0</v>
      </c>
      <c r="U331" s="56">
        <f>'1. Site de fabrication'!$E$9</f>
        <v>0</v>
      </c>
      <c r="V331" t="str">
        <f t="shared" si="19"/>
        <v/>
      </c>
    </row>
    <row r="332" spans="1:22" ht="15.75" customHeight="1">
      <c r="A332" s="45"/>
      <c r="B332" s="19" t="str">
        <f t="shared" ref="B332:B395" si="20">IF(D332="","",VLOOKUP(D332,Retailer,2,FALSE))</f>
        <v/>
      </c>
      <c r="C332" s="19" t="str">
        <f t="shared" ref="C332:C395" si="21">IF(B332="","",B332&amp;"_market")</f>
        <v/>
      </c>
      <c r="D332" s="81"/>
      <c r="E332" s="81"/>
      <c r="F332" s="79"/>
      <c r="G332" s="79"/>
      <c r="H332" s="76"/>
      <c r="I332" s="76"/>
      <c r="J332" s="76"/>
      <c r="K332" s="76"/>
      <c r="L332" s="76"/>
      <c r="M332" s="76"/>
      <c r="N332" s="76"/>
      <c r="O332" s="82" t="str">
        <f t="array" ref="O332">IF(N332="Oui","Enter %",IF(N332="","",INDEX(LookUps!J:J,MATCH('4. Module B Ingrédients'!H332,LookUps!I:I,0))))</f>
        <v/>
      </c>
      <c r="P332" s="83" t="str">
        <f t="shared" ref="P332:P395" si="22">IF(O332="","",IF(O332="Enter %","TBD",IF(J332="grammes",(I332/10^6)*O332,IF(J332="kg",(I332/10^3)*O332,I332*O332))))</f>
        <v/>
      </c>
      <c r="Q332" s="86"/>
      <c r="R332" s="87"/>
      <c r="S332" s="76"/>
      <c r="T332" s="19">
        <f>'1. Site de fabrication'!$E$7</f>
        <v>0</v>
      </c>
      <c r="U332" s="56">
        <f>'1. Site de fabrication'!$E$9</f>
        <v>0</v>
      </c>
      <c r="V332" t="str">
        <f t="shared" ref="V332:V395" si="23">IF(F332="","",VLOOKUP(F332,Category_map,2,FALSE))</f>
        <v/>
      </c>
    </row>
    <row r="333" spans="1:22" ht="15.75" customHeight="1">
      <c r="A333" s="45"/>
      <c r="B333" s="19" t="str">
        <f t="shared" si="20"/>
        <v/>
      </c>
      <c r="C333" s="19" t="str">
        <f t="shared" si="21"/>
        <v/>
      </c>
      <c r="D333" s="81"/>
      <c r="E333" s="81"/>
      <c r="F333" s="79"/>
      <c r="G333" s="79"/>
      <c r="H333" s="76"/>
      <c r="I333" s="76"/>
      <c r="J333" s="76"/>
      <c r="K333" s="76"/>
      <c r="L333" s="76"/>
      <c r="M333" s="76"/>
      <c r="N333" s="76"/>
      <c r="O333" s="82" t="str">
        <f t="array" ref="O333">IF(N333="Oui","Enter %",IF(N333="","",INDEX(LookUps!J:J,MATCH('4. Module B Ingrédients'!H333,LookUps!I:I,0))))</f>
        <v/>
      </c>
      <c r="P333" s="83" t="str">
        <f t="shared" si="22"/>
        <v/>
      </c>
      <c r="Q333" s="86"/>
      <c r="R333" s="87"/>
      <c r="S333" s="76"/>
      <c r="T333" s="19">
        <f>'1. Site de fabrication'!$E$7</f>
        <v>0</v>
      </c>
      <c r="U333" s="56">
        <f>'1. Site de fabrication'!$E$9</f>
        <v>0</v>
      </c>
      <c r="V333" t="str">
        <f t="shared" si="23"/>
        <v/>
      </c>
    </row>
    <row r="334" spans="1:22" ht="15.75" customHeight="1">
      <c r="A334" s="45"/>
      <c r="B334" s="19" t="str">
        <f t="shared" si="20"/>
        <v/>
      </c>
      <c r="C334" s="19" t="str">
        <f t="shared" si="21"/>
        <v/>
      </c>
      <c r="D334" s="81"/>
      <c r="E334" s="81"/>
      <c r="F334" s="79"/>
      <c r="G334" s="79"/>
      <c r="H334" s="76"/>
      <c r="I334" s="76"/>
      <c r="J334" s="76"/>
      <c r="K334" s="76"/>
      <c r="L334" s="76"/>
      <c r="M334" s="76"/>
      <c r="N334" s="76"/>
      <c r="O334" s="82" t="str">
        <f t="array" ref="O334">IF(N334="Oui","Enter %",IF(N334="","",INDEX(LookUps!J:J,MATCH('4. Module B Ingrédients'!H334,LookUps!I:I,0))))</f>
        <v/>
      </c>
      <c r="P334" s="83" t="str">
        <f t="shared" si="22"/>
        <v/>
      </c>
      <c r="Q334" s="86"/>
      <c r="R334" s="87"/>
      <c r="S334" s="76"/>
      <c r="T334" s="19">
        <f>'1. Site de fabrication'!$E$7</f>
        <v>0</v>
      </c>
      <c r="U334" s="56">
        <f>'1. Site de fabrication'!$E$9</f>
        <v>0</v>
      </c>
      <c r="V334" t="str">
        <f t="shared" si="23"/>
        <v/>
      </c>
    </row>
    <row r="335" spans="1:22" ht="15.75" customHeight="1">
      <c r="A335" s="45"/>
      <c r="B335" s="19" t="str">
        <f t="shared" si="20"/>
        <v/>
      </c>
      <c r="C335" s="19" t="str">
        <f t="shared" si="21"/>
        <v/>
      </c>
      <c r="D335" s="81"/>
      <c r="E335" s="81"/>
      <c r="F335" s="79"/>
      <c r="G335" s="79"/>
      <c r="H335" s="76"/>
      <c r="I335" s="76"/>
      <c r="J335" s="76"/>
      <c r="K335" s="76"/>
      <c r="L335" s="76"/>
      <c r="M335" s="76"/>
      <c r="N335" s="76"/>
      <c r="O335" s="82" t="str">
        <f t="array" ref="O335">IF(N335="Oui","Enter %",IF(N335="","",INDEX(LookUps!J:J,MATCH('4. Module B Ingrédients'!H335,LookUps!I:I,0))))</f>
        <v/>
      </c>
      <c r="P335" s="83" t="str">
        <f t="shared" si="22"/>
        <v/>
      </c>
      <c r="Q335" s="86"/>
      <c r="R335" s="87"/>
      <c r="S335" s="76"/>
      <c r="T335" s="19">
        <f>'1. Site de fabrication'!$E$7</f>
        <v>0</v>
      </c>
      <c r="U335" s="56">
        <f>'1. Site de fabrication'!$E$9</f>
        <v>0</v>
      </c>
      <c r="V335" t="str">
        <f t="shared" si="23"/>
        <v/>
      </c>
    </row>
    <row r="336" spans="1:22" ht="15.75" customHeight="1">
      <c r="A336" s="45"/>
      <c r="B336" s="19" t="str">
        <f t="shared" si="20"/>
        <v/>
      </c>
      <c r="C336" s="19" t="str">
        <f t="shared" si="21"/>
        <v/>
      </c>
      <c r="D336" s="81"/>
      <c r="E336" s="81"/>
      <c r="F336" s="79"/>
      <c r="G336" s="79"/>
      <c r="H336" s="76"/>
      <c r="I336" s="76"/>
      <c r="J336" s="76"/>
      <c r="K336" s="76"/>
      <c r="L336" s="76"/>
      <c r="M336" s="76"/>
      <c r="N336" s="76"/>
      <c r="O336" s="82" t="str">
        <f t="array" ref="O336">IF(N336="Oui","Enter %",IF(N336="","",INDEX(LookUps!J:J,MATCH('4. Module B Ingrédients'!H336,LookUps!I:I,0))))</f>
        <v/>
      </c>
      <c r="P336" s="83" t="str">
        <f t="shared" si="22"/>
        <v/>
      </c>
      <c r="Q336" s="86"/>
      <c r="R336" s="87"/>
      <c r="S336" s="76"/>
      <c r="T336" s="19">
        <f>'1. Site de fabrication'!$E$7</f>
        <v>0</v>
      </c>
      <c r="U336" s="56">
        <f>'1. Site de fabrication'!$E$9</f>
        <v>0</v>
      </c>
      <c r="V336" t="str">
        <f t="shared" si="23"/>
        <v/>
      </c>
    </row>
    <row r="337" spans="1:22" ht="15.75" customHeight="1">
      <c r="A337" s="45"/>
      <c r="B337" s="19" t="str">
        <f t="shared" si="20"/>
        <v/>
      </c>
      <c r="C337" s="19" t="str">
        <f t="shared" si="21"/>
        <v/>
      </c>
      <c r="D337" s="81"/>
      <c r="E337" s="81"/>
      <c r="F337" s="79"/>
      <c r="G337" s="79"/>
      <c r="H337" s="76"/>
      <c r="I337" s="76"/>
      <c r="J337" s="76"/>
      <c r="K337" s="76"/>
      <c r="L337" s="76"/>
      <c r="M337" s="76"/>
      <c r="N337" s="76"/>
      <c r="O337" s="82" t="str">
        <f t="array" ref="O337">IF(N337="Oui","Enter %",IF(N337="","",INDEX(LookUps!J:J,MATCH('4. Module B Ingrédients'!H337,LookUps!I:I,0))))</f>
        <v/>
      </c>
      <c r="P337" s="83" t="str">
        <f t="shared" si="22"/>
        <v/>
      </c>
      <c r="Q337" s="86"/>
      <c r="R337" s="87"/>
      <c r="S337" s="76"/>
      <c r="T337" s="19">
        <f>'1. Site de fabrication'!$E$7</f>
        <v>0</v>
      </c>
      <c r="U337" s="56">
        <f>'1. Site de fabrication'!$E$9</f>
        <v>0</v>
      </c>
      <c r="V337" t="str">
        <f t="shared" si="23"/>
        <v/>
      </c>
    </row>
    <row r="338" spans="1:22" ht="15.75" customHeight="1">
      <c r="A338" s="45"/>
      <c r="B338" s="19" t="str">
        <f t="shared" si="20"/>
        <v/>
      </c>
      <c r="C338" s="19" t="str">
        <f t="shared" si="21"/>
        <v/>
      </c>
      <c r="D338" s="81"/>
      <c r="E338" s="81"/>
      <c r="F338" s="79"/>
      <c r="G338" s="79"/>
      <c r="H338" s="76"/>
      <c r="I338" s="76"/>
      <c r="J338" s="76"/>
      <c r="K338" s="76"/>
      <c r="L338" s="76"/>
      <c r="M338" s="76"/>
      <c r="N338" s="76"/>
      <c r="O338" s="82" t="str">
        <f t="array" ref="O338">IF(N338="Oui","Enter %",IF(N338="","",INDEX(LookUps!J:J,MATCH('4. Module B Ingrédients'!H338,LookUps!I:I,0))))</f>
        <v/>
      </c>
      <c r="P338" s="83" t="str">
        <f t="shared" si="22"/>
        <v/>
      </c>
      <c r="Q338" s="86"/>
      <c r="R338" s="87"/>
      <c r="S338" s="76"/>
      <c r="T338" s="19">
        <f>'1. Site de fabrication'!$E$7</f>
        <v>0</v>
      </c>
      <c r="U338" s="56">
        <f>'1. Site de fabrication'!$E$9</f>
        <v>0</v>
      </c>
      <c r="V338" t="str">
        <f t="shared" si="23"/>
        <v/>
      </c>
    </row>
    <row r="339" spans="1:22" ht="15.75" customHeight="1">
      <c r="A339" s="45"/>
      <c r="B339" s="19" t="str">
        <f t="shared" si="20"/>
        <v/>
      </c>
      <c r="C339" s="19" t="str">
        <f t="shared" si="21"/>
        <v/>
      </c>
      <c r="D339" s="81"/>
      <c r="E339" s="81"/>
      <c r="F339" s="79"/>
      <c r="G339" s="79"/>
      <c r="H339" s="76"/>
      <c r="I339" s="76"/>
      <c r="J339" s="76"/>
      <c r="K339" s="76"/>
      <c r="L339" s="76"/>
      <c r="M339" s="76"/>
      <c r="N339" s="76"/>
      <c r="O339" s="82" t="str">
        <f t="array" ref="O339">IF(N339="Oui","Enter %",IF(N339="","",INDEX(LookUps!J:J,MATCH('4. Module B Ingrédients'!H339,LookUps!I:I,0))))</f>
        <v/>
      </c>
      <c r="P339" s="83" t="str">
        <f t="shared" si="22"/>
        <v/>
      </c>
      <c r="Q339" s="86"/>
      <c r="R339" s="87"/>
      <c r="S339" s="76"/>
      <c r="T339" s="19">
        <f>'1. Site de fabrication'!$E$7</f>
        <v>0</v>
      </c>
      <c r="U339" s="56">
        <f>'1. Site de fabrication'!$E$9</f>
        <v>0</v>
      </c>
      <c r="V339" t="str">
        <f t="shared" si="23"/>
        <v/>
      </c>
    </row>
    <row r="340" spans="1:22" ht="15.75" customHeight="1">
      <c r="A340" s="45"/>
      <c r="B340" s="19" t="str">
        <f t="shared" si="20"/>
        <v/>
      </c>
      <c r="C340" s="19" t="str">
        <f t="shared" si="21"/>
        <v/>
      </c>
      <c r="D340" s="81"/>
      <c r="E340" s="81"/>
      <c r="F340" s="79"/>
      <c r="G340" s="79"/>
      <c r="H340" s="76"/>
      <c r="I340" s="76"/>
      <c r="J340" s="76"/>
      <c r="K340" s="76"/>
      <c r="L340" s="76"/>
      <c r="M340" s="76"/>
      <c r="N340" s="76"/>
      <c r="O340" s="82" t="str">
        <f t="array" ref="O340">IF(N340="Oui","Enter %",IF(N340="","",INDEX(LookUps!J:J,MATCH('4. Module B Ingrédients'!H340,LookUps!I:I,0))))</f>
        <v/>
      </c>
      <c r="P340" s="83" t="str">
        <f t="shared" si="22"/>
        <v/>
      </c>
      <c r="Q340" s="86"/>
      <c r="R340" s="87"/>
      <c r="S340" s="76"/>
      <c r="T340" s="19">
        <f>'1. Site de fabrication'!$E$7</f>
        <v>0</v>
      </c>
      <c r="U340" s="56">
        <f>'1. Site de fabrication'!$E$9</f>
        <v>0</v>
      </c>
      <c r="V340" t="str">
        <f t="shared" si="23"/>
        <v/>
      </c>
    </row>
    <row r="341" spans="1:22" ht="15.75" customHeight="1">
      <c r="A341" s="45"/>
      <c r="B341" s="19" t="str">
        <f t="shared" si="20"/>
        <v/>
      </c>
      <c r="C341" s="19" t="str">
        <f t="shared" si="21"/>
        <v/>
      </c>
      <c r="D341" s="81"/>
      <c r="E341" s="81"/>
      <c r="F341" s="79"/>
      <c r="G341" s="79"/>
      <c r="H341" s="76"/>
      <c r="I341" s="76"/>
      <c r="J341" s="76"/>
      <c r="K341" s="76"/>
      <c r="L341" s="76"/>
      <c r="M341" s="76"/>
      <c r="N341" s="76"/>
      <c r="O341" s="82" t="str">
        <f t="array" ref="O341">IF(N341="Oui","Enter %",IF(N341="","",INDEX(LookUps!J:J,MATCH('4. Module B Ingrédients'!H341,LookUps!I:I,0))))</f>
        <v/>
      </c>
      <c r="P341" s="83" t="str">
        <f t="shared" si="22"/>
        <v/>
      </c>
      <c r="Q341" s="86"/>
      <c r="R341" s="87"/>
      <c r="S341" s="76"/>
      <c r="T341" s="19">
        <f>'1. Site de fabrication'!$E$7</f>
        <v>0</v>
      </c>
      <c r="U341" s="56">
        <f>'1. Site de fabrication'!$E$9</f>
        <v>0</v>
      </c>
      <c r="V341" t="str">
        <f t="shared" si="23"/>
        <v/>
      </c>
    </row>
    <row r="342" spans="1:22" ht="15.75" customHeight="1">
      <c r="A342" s="45"/>
      <c r="B342" s="19" t="str">
        <f t="shared" si="20"/>
        <v/>
      </c>
      <c r="C342" s="19" t="str">
        <f t="shared" si="21"/>
        <v/>
      </c>
      <c r="D342" s="81"/>
      <c r="E342" s="81"/>
      <c r="F342" s="79"/>
      <c r="G342" s="79"/>
      <c r="H342" s="76"/>
      <c r="I342" s="76"/>
      <c r="J342" s="76"/>
      <c r="K342" s="76"/>
      <c r="L342" s="76"/>
      <c r="M342" s="76"/>
      <c r="N342" s="76"/>
      <c r="O342" s="82" t="str">
        <f t="array" ref="O342">IF(N342="Oui","Enter %",IF(N342="","",INDEX(LookUps!J:J,MATCH('4. Module B Ingrédients'!H342,LookUps!I:I,0))))</f>
        <v/>
      </c>
      <c r="P342" s="83" t="str">
        <f t="shared" si="22"/>
        <v/>
      </c>
      <c r="Q342" s="86"/>
      <c r="R342" s="87"/>
      <c r="S342" s="76"/>
      <c r="T342" s="19">
        <f>'1. Site de fabrication'!$E$7</f>
        <v>0</v>
      </c>
      <c r="U342" s="56">
        <f>'1. Site de fabrication'!$E$9</f>
        <v>0</v>
      </c>
      <c r="V342" t="str">
        <f t="shared" si="23"/>
        <v/>
      </c>
    </row>
    <row r="343" spans="1:22" ht="15.75" customHeight="1">
      <c r="A343" s="45"/>
      <c r="B343" s="19" t="str">
        <f t="shared" si="20"/>
        <v/>
      </c>
      <c r="C343" s="19" t="str">
        <f t="shared" si="21"/>
        <v/>
      </c>
      <c r="D343" s="81"/>
      <c r="E343" s="81"/>
      <c r="F343" s="79"/>
      <c r="G343" s="79"/>
      <c r="H343" s="76"/>
      <c r="I343" s="76"/>
      <c r="J343" s="76"/>
      <c r="K343" s="76"/>
      <c r="L343" s="76"/>
      <c r="M343" s="76"/>
      <c r="N343" s="76"/>
      <c r="O343" s="82" t="str">
        <f t="array" ref="O343">IF(N343="Oui","Enter %",IF(N343="","",INDEX(LookUps!J:J,MATCH('4. Module B Ingrédients'!H343,LookUps!I:I,0))))</f>
        <v/>
      </c>
      <c r="P343" s="83" t="str">
        <f t="shared" si="22"/>
        <v/>
      </c>
      <c r="Q343" s="86"/>
      <c r="R343" s="87"/>
      <c r="S343" s="76"/>
      <c r="T343" s="19">
        <f>'1. Site de fabrication'!$E$7</f>
        <v>0</v>
      </c>
      <c r="U343" s="56">
        <f>'1. Site de fabrication'!$E$9</f>
        <v>0</v>
      </c>
      <c r="V343" t="str">
        <f t="shared" si="23"/>
        <v/>
      </c>
    </row>
    <row r="344" spans="1:22" ht="15.75" customHeight="1">
      <c r="A344" s="45"/>
      <c r="B344" s="19" t="str">
        <f t="shared" si="20"/>
        <v/>
      </c>
      <c r="C344" s="19" t="str">
        <f t="shared" si="21"/>
        <v/>
      </c>
      <c r="D344" s="81"/>
      <c r="E344" s="81"/>
      <c r="F344" s="79"/>
      <c r="G344" s="79"/>
      <c r="H344" s="76"/>
      <c r="I344" s="76"/>
      <c r="J344" s="76"/>
      <c r="K344" s="76"/>
      <c r="L344" s="76"/>
      <c r="M344" s="76"/>
      <c r="N344" s="76"/>
      <c r="O344" s="82" t="str">
        <f t="array" ref="O344">IF(N344="Oui","Enter %",IF(N344="","",INDEX(LookUps!J:J,MATCH('4. Module B Ingrédients'!H344,LookUps!I:I,0))))</f>
        <v/>
      </c>
      <c r="P344" s="83" t="str">
        <f t="shared" si="22"/>
        <v/>
      </c>
      <c r="Q344" s="86"/>
      <c r="R344" s="87"/>
      <c r="S344" s="76"/>
      <c r="T344" s="19">
        <f>'1. Site de fabrication'!$E$7</f>
        <v>0</v>
      </c>
      <c r="U344" s="56">
        <f>'1. Site de fabrication'!$E$9</f>
        <v>0</v>
      </c>
      <c r="V344" t="str">
        <f t="shared" si="23"/>
        <v/>
      </c>
    </row>
    <row r="345" spans="1:22" ht="15.75" customHeight="1">
      <c r="A345" s="45"/>
      <c r="B345" s="19" t="str">
        <f t="shared" si="20"/>
        <v/>
      </c>
      <c r="C345" s="19" t="str">
        <f t="shared" si="21"/>
        <v/>
      </c>
      <c r="D345" s="81"/>
      <c r="E345" s="81"/>
      <c r="F345" s="79"/>
      <c r="G345" s="79"/>
      <c r="H345" s="76"/>
      <c r="I345" s="76"/>
      <c r="J345" s="76"/>
      <c r="K345" s="76"/>
      <c r="L345" s="76"/>
      <c r="M345" s="76"/>
      <c r="N345" s="76"/>
      <c r="O345" s="82" t="str">
        <f t="array" ref="O345">IF(N345="Oui","Enter %",IF(N345="","",INDEX(LookUps!J:J,MATCH('4. Module B Ingrédients'!H345,LookUps!I:I,0))))</f>
        <v/>
      </c>
      <c r="P345" s="83" t="str">
        <f t="shared" si="22"/>
        <v/>
      </c>
      <c r="Q345" s="84"/>
      <c r="R345" s="85"/>
      <c r="S345" s="76"/>
      <c r="T345" s="19">
        <f>'1. Site de fabrication'!$E$7</f>
        <v>0</v>
      </c>
      <c r="U345" s="56">
        <f>'1. Site de fabrication'!$E$9</f>
        <v>0</v>
      </c>
      <c r="V345" t="str">
        <f t="shared" si="23"/>
        <v/>
      </c>
    </row>
    <row r="346" spans="1:22" ht="15.75" customHeight="1">
      <c r="A346" s="45"/>
      <c r="B346" s="19" t="str">
        <f t="shared" si="20"/>
        <v/>
      </c>
      <c r="C346" s="19" t="str">
        <f t="shared" si="21"/>
        <v/>
      </c>
      <c r="D346" s="81"/>
      <c r="E346" s="81"/>
      <c r="F346" s="79"/>
      <c r="G346" s="79"/>
      <c r="H346" s="76"/>
      <c r="I346" s="76"/>
      <c r="J346" s="76"/>
      <c r="K346" s="76"/>
      <c r="L346" s="76"/>
      <c r="M346" s="76"/>
      <c r="N346" s="76"/>
      <c r="O346" s="82" t="str">
        <f t="array" ref="O346">IF(N346="Oui","Enter %",IF(N346="","",INDEX(LookUps!J:J,MATCH('4. Module B Ingrédients'!H346,LookUps!I:I,0))))</f>
        <v/>
      </c>
      <c r="P346" s="83" t="str">
        <f t="shared" si="22"/>
        <v/>
      </c>
      <c r="Q346" s="86"/>
      <c r="R346" s="87"/>
      <c r="S346" s="76"/>
      <c r="T346" s="19">
        <f>'1. Site de fabrication'!$E$7</f>
        <v>0</v>
      </c>
      <c r="U346" s="56">
        <f>'1. Site de fabrication'!$E$9</f>
        <v>0</v>
      </c>
      <c r="V346" t="str">
        <f t="shared" si="23"/>
        <v/>
      </c>
    </row>
    <row r="347" spans="1:22" ht="15.75" customHeight="1">
      <c r="A347" s="45"/>
      <c r="B347" s="19" t="str">
        <f t="shared" si="20"/>
        <v/>
      </c>
      <c r="C347" s="19" t="str">
        <f t="shared" si="21"/>
        <v/>
      </c>
      <c r="D347" s="81"/>
      <c r="E347" s="81"/>
      <c r="F347" s="79"/>
      <c r="G347" s="79"/>
      <c r="H347" s="76"/>
      <c r="I347" s="76"/>
      <c r="J347" s="76"/>
      <c r="K347" s="76"/>
      <c r="L347" s="76"/>
      <c r="M347" s="76"/>
      <c r="N347" s="76"/>
      <c r="O347" s="82" t="str">
        <f t="array" ref="O347">IF(N347="Oui","Enter %",IF(N347="","",INDEX(LookUps!J:J,MATCH('4. Module B Ingrédients'!H347,LookUps!I:I,0))))</f>
        <v/>
      </c>
      <c r="P347" s="83" t="str">
        <f t="shared" si="22"/>
        <v/>
      </c>
      <c r="Q347" s="86"/>
      <c r="R347" s="87"/>
      <c r="S347" s="76"/>
      <c r="T347" s="19">
        <f>'1. Site de fabrication'!$E$7</f>
        <v>0</v>
      </c>
      <c r="U347" s="56">
        <f>'1. Site de fabrication'!$E$9</f>
        <v>0</v>
      </c>
      <c r="V347" t="str">
        <f t="shared" si="23"/>
        <v/>
      </c>
    </row>
    <row r="348" spans="1:22" ht="15.75" customHeight="1">
      <c r="A348" s="45"/>
      <c r="B348" s="19" t="str">
        <f t="shared" si="20"/>
        <v/>
      </c>
      <c r="C348" s="19" t="str">
        <f t="shared" si="21"/>
        <v/>
      </c>
      <c r="D348" s="81"/>
      <c r="E348" s="81"/>
      <c r="F348" s="79"/>
      <c r="G348" s="79"/>
      <c r="H348" s="76"/>
      <c r="I348" s="76"/>
      <c r="J348" s="76"/>
      <c r="K348" s="76"/>
      <c r="L348" s="76"/>
      <c r="M348" s="76"/>
      <c r="N348" s="76"/>
      <c r="O348" s="82" t="str">
        <f t="array" ref="O348">IF(N348="Oui","Enter %",IF(N348="","",INDEX(LookUps!J:J,MATCH('4. Module B Ingrédients'!H348,LookUps!I:I,0))))</f>
        <v/>
      </c>
      <c r="P348" s="83" t="str">
        <f t="shared" si="22"/>
        <v/>
      </c>
      <c r="Q348" s="86"/>
      <c r="R348" s="87"/>
      <c r="S348" s="76"/>
      <c r="T348" s="19">
        <f>'1. Site de fabrication'!$E$7</f>
        <v>0</v>
      </c>
      <c r="U348" s="56">
        <f>'1. Site de fabrication'!$E$9</f>
        <v>0</v>
      </c>
      <c r="V348" t="str">
        <f t="shared" si="23"/>
        <v/>
      </c>
    </row>
    <row r="349" spans="1:22" ht="15.75" customHeight="1">
      <c r="A349" s="45"/>
      <c r="B349" s="19" t="str">
        <f t="shared" si="20"/>
        <v/>
      </c>
      <c r="C349" s="19" t="str">
        <f t="shared" si="21"/>
        <v/>
      </c>
      <c r="D349" s="81"/>
      <c r="E349" s="81"/>
      <c r="F349" s="79"/>
      <c r="G349" s="79"/>
      <c r="H349" s="76"/>
      <c r="I349" s="76"/>
      <c r="J349" s="76"/>
      <c r="K349" s="76"/>
      <c r="L349" s="76"/>
      <c r="M349" s="76"/>
      <c r="N349" s="76"/>
      <c r="O349" s="82" t="str">
        <f t="array" ref="O349">IF(N349="Oui","Enter %",IF(N349="","",INDEX(LookUps!J:J,MATCH('4. Module B Ingrédients'!H349,LookUps!I:I,0))))</f>
        <v/>
      </c>
      <c r="P349" s="83" t="str">
        <f t="shared" si="22"/>
        <v/>
      </c>
      <c r="Q349" s="86"/>
      <c r="R349" s="87"/>
      <c r="S349" s="76"/>
      <c r="T349" s="19">
        <f>'1. Site de fabrication'!$E$7</f>
        <v>0</v>
      </c>
      <c r="U349" s="56">
        <f>'1. Site de fabrication'!$E$9</f>
        <v>0</v>
      </c>
      <c r="V349" t="str">
        <f t="shared" si="23"/>
        <v/>
      </c>
    </row>
    <row r="350" spans="1:22" ht="15.75" customHeight="1">
      <c r="A350" s="45"/>
      <c r="B350" s="19" t="str">
        <f t="shared" si="20"/>
        <v/>
      </c>
      <c r="C350" s="19" t="str">
        <f t="shared" si="21"/>
        <v/>
      </c>
      <c r="D350" s="81"/>
      <c r="E350" s="81"/>
      <c r="F350" s="79"/>
      <c r="G350" s="79"/>
      <c r="H350" s="76"/>
      <c r="I350" s="76"/>
      <c r="J350" s="76"/>
      <c r="K350" s="76"/>
      <c r="L350" s="76"/>
      <c r="M350" s="76"/>
      <c r="N350" s="76"/>
      <c r="O350" s="82" t="str">
        <f t="array" ref="O350">IF(N350="Oui","Enter %",IF(N350="","",INDEX(LookUps!J:J,MATCH('4. Module B Ingrédients'!H350,LookUps!I:I,0))))</f>
        <v/>
      </c>
      <c r="P350" s="83" t="str">
        <f t="shared" si="22"/>
        <v/>
      </c>
      <c r="Q350" s="86"/>
      <c r="R350" s="87"/>
      <c r="S350" s="76"/>
      <c r="T350" s="19">
        <f>'1. Site de fabrication'!$E$7</f>
        <v>0</v>
      </c>
      <c r="U350" s="56">
        <f>'1. Site de fabrication'!$E$9</f>
        <v>0</v>
      </c>
      <c r="V350" t="str">
        <f t="shared" si="23"/>
        <v/>
      </c>
    </row>
    <row r="351" spans="1:22" ht="15.75" customHeight="1">
      <c r="A351" s="45"/>
      <c r="B351" s="19" t="str">
        <f t="shared" si="20"/>
        <v/>
      </c>
      <c r="C351" s="19" t="str">
        <f t="shared" si="21"/>
        <v/>
      </c>
      <c r="D351" s="81"/>
      <c r="E351" s="81"/>
      <c r="F351" s="79"/>
      <c r="G351" s="79"/>
      <c r="H351" s="76"/>
      <c r="I351" s="76"/>
      <c r="J351" s="76"/>
      <c r="K351" s="76"/>
      <c r="L351" s="76"/>
      <c r="M351" s="76"/>
      <c r="N351" s="76"/>
      <c r="O351" s="82" t="str">
        <f t="array" ref="O351">IF(N351="Oui","Enter %",IF(N351="","",INDEX(LookUps!J:J,MATCH('4. Module B Ingrédients'!H351,LookUps!I:I,0))))</f>
        <v/>
      </c>
      <c r="P351" s="83" t="str">
        <f t="shared" si="22"/>
        <v/>
      </c>
      <c r="Q351" s="86"/>
      <c r="R351" s="87"/>
      <c r="S351" s="76"/>
      <c r="T351" s="19">
        <f>'1. Site de fabrication'!$E$7</f>
        <v>0</v>
      </c>
      <c r="U351" s="56">
        <f>'1. Site de fabrication'!$E$9</f>
        <v>0</v>
      </c>
      <c r="V351" t="str">
        <f t="shared" si="23"/>
        <v/>
      </c>
    </row>
    <row r="352" spans="1:22" ht="15.75" customHeight="1">
      <c r="A352" s="45"/>
      <c r="B352" s="19" t="str">
        <f t="shared" si="20"/>
        <v/>
      </c>
      <c r="C352" s="19" t="str">
        <f t="shared" si="21"/>
        <v/>
      </c>
      <c r="D352" s="81"/>
      <c r="E352" s="81"/>
      <c r="F352" s="79"/>
      <c r="G352" s="79"/>
      <c r="H352" s="76"/>
      <c r="I352" s="76"/>
      <c r="J352" s="76"/>
      <c r="K352" s="76"/>
      <c r="L352" s="76"/>
      <c r="M352" s="76"/>
      <c r="N352" s="76"/>
      <c r="O352" s="82" t="str">
        <f t="array" ref="O352">IF(N352="Oui","Enter %",IF(N352="","",INDEX(LookUps!J:J,MATCH('4. Module B Ingrédients'!H352,LookUps!I:I,0))))</f>
        <v/>
      </c>
      <c r="P352" s="83" t="str">
        <f t="shared" si="22"/>
        <v/>
      </c>
      <c r="Q352" s="86"/>
      <c r="R352" s="87"/>
      <c r="S352" s="76"/>
      <c r="T352" s="19">
        <f>'1. Site de fabrication'!$E$7</f>
        <v>0</v>
      </c>
      <c r="U352" s="56">
        <f>'1. Site de fabrication'!$E$9</f>
        <v>0</v>
      </c>
      <c r="V352" t="str">
        <f t="shared" si="23"/>
        <v/>
      </c>
    </row>
    <row r="353" spans="1:22" ht="15.75" customHeight="1">
      <c r="A353" s="45"/>
      <c r="B353" s="19" t="str">
        <f t="shared" si="20"/>
        <v/>
      </c>
      <c r="C353" s="19" t="str">
        <f t="shared" si="21"/>
        <v/>
      </c>
      <c r="D353" s="81"/>
      <c r="E353" s="81"/>
      <c r="F353" s="79"/>
      <c r="G353" s="79"/>
      <c r="H353" s="76"/>
      <c r="I353" s="76"/>
      <c r="J353" s="76"/>
      <c r="K353" s="76"/>
      <c r="L353" s="76"/>
      <c r="M353" s="76"/>
      <c r="N353" s="76"/>
      <c r="O353" s="82" t="str">
        <f t="array" ref="O353">IF(N353="Oui","Enter %",IF(N353="","",INDEX(LookUps!J:J,MATCH('4. Module B Ingrédients'!H353,LookUps!I:I,0))))</f>
        <v/>
      </c>
      <c r="P353" s="83" t="str">
        <f t="shared" si="22"/>
        <v/>
      </c>
      <c r="Q353" s="86"/>
      <c r="R353" s="87"/>
      <c r="S353" s="76"/>
      <c r="T353" s="19">
        <f>'1. Site de fabrication'!$E$7</f>
        <v>0</v>
      </c>
      <c r="U353" s="56">
        <f>'1. Site de fabrication'!$E$9</f>
        <v>0</v>
      </c>
      <c r="V353" t="str">
        <f t="shared" si="23"/>
        <v/>
      </c>
    </row>
    <row r="354" spans="1:22" ht="15.75" customHeight="1">
      <c r="A354" s="45"/>
      <c r="B354" s="19" t="str">
        <f t="shared" si="20"/>
        <v/>
      </c>
      <c r="C354" s="19" t="str">
        <f t="shared" si="21"/>
        <v/>
      </c>
      <c r="D354" s="81"/>
      <c r="E354" s="81"/>
      <c r="F354" s="79"/>
      <c r="G354" s="79"/>
      <c r="H354" s="76"/>
      <c r="I354" s="76"/>
      <c r="J354" s="76"/>
      <c r="K354" s="76"/>
      <c r="L354" s="76"/>
      <c r="M354" s="76"/>
      <c r="N354" s="76"/>
      <c r="O354" s="82" t="str">
        <f t="array" ref="O354">IF(N354="Oui","Enter %",IF(N354="","",INDEX(LookUps!J:J,MATCH('4. Module B Ingrédients'!H354,LookUps!I:I,0))))</f>
        <v/>
      </c>
      <c r="P354" s="83" t="str">
        <f t="shared" si="22"/>
        <v/>
      </c>
      <c r="Q354" s="86"/>
      <c r="R354" s="87"/>
      <c r="S354" s="76"/>
      <c r="T354" s="19">
        <f>'1. Site de fabrication'!$E$7</f>
        <v>0</v>
      </c>
      <c r="U354" s="56">
        <f>'1. Site de fabrication'!$E$9</f>
        <v>0</v>
      </c>
      <c r="V354" t="str">
        <f t="shared" si="23"/>
        <v/>
      </c>
    </row>
    <row r="355" spans="1:22" ht="15.75" customHeight="1">
      <c r="A355" s="45"/>
      <c r="B355" s="19" t="str">
        <f t="shared" si="20"/>
        <v/>
      </c>
      <c r="C355" s="19" t="str">
        <f t="shared" si="21"/>
        <v/>
      </c>
      <c r="D355" s="81"/>
      <c r="E355" s="81"/>
      <c r="F355" s="79"/>
      <c r="G355" s="79"/>
      <c r="H355" s="76"/>
      <c r="I355" s="76"/>
      <c r="J355" s="76"/>
      <c r="K355" s="76"/>
      <c r="L355" s="76"/>
      <c r="M355" s="76"/>
      <c r="N355" s="76"/>
      <c r="O355" s="82" t="str">
        <f t="array" ref="O355">IF(N355="Oui","Enter %",IF(N355="","",INDEX(LookUps!J:J,MATCH('4. Module B Ingrédients'!H355,LookUps!I:I,0))))</f>
        <v/>
      </c>
      <c r="P355" s="83" t="str">
        <f t="shared" si="22"/>
        <v/>
      </c>
      <c r="Q355" s="86"/>
      <c r="R355" s="87"/>
      <c r="S355" s="76"/>
      <c r="T355" s="19">
        <f>'1. Site de fabrication'!$E$7</f>
        <v>0</v>
      </c>
      <c r="U355" s="56">
        <f>'1. Site de fabrication'!$E$9</f>
        <v>0</v>
      </c>
      <c r="V355" t="str">
        <f t="shared" si="23"/>
        <v/>
      </c>
    </row>
    <row r="356" spans="1:22" ht="15.75" customHeight="1">
      <c r="A356" s="45"/>
      <c r="B356" s="19" t="str">
        <f t="shared" si="20"/>
        <v/>
      </c>
      <c r="C356" s="19" t="str">
        <f t="shared" si="21"/>
        <v/>
      </c>
      <c r="D356" s="81"/>
      <c r="E356" s="81"/>
      <c r="F356" s="79"/>
      <c r="G356" s="79"/>
      <c r="H356" s="76"/>
      <c r="I356" s="76"/>
      <c r="J356" s="76"/>
      <c r="K356" s="76"/>
      <c r="L356" s="76"/>
      <c r="M356" s="76"/>
      <c r="N356" s="76"/>
      <c r="O356" s="82" t="str">
        <f t="array" ref="O356">IF(N356="Oui","Enter %",IF(N356="","",INDEX(LookUps!J:J,MATCH('4. Module B Ingrédients'!H356,LookUps!I:I,0))))</f>
        <v/>
      </c>
      <c r="P356" s="83" t="str">
        <f t="shared" si="22"/>
        <v/>
      </c>
      <c r="Q356" s="86"/>
      <c r="R356" s="87"/>
      <c r="S356" s="76"/>
      <c r="T356" s="19">
        <f>'1. Site de fabrication'!$E$7</f>
        <v>0</v>
      </c>
      <c r="U356" s="56">
        <f>'1. Site de fabrication'!$E$9</f>
        <v>0</v>
      </c>
      <c r="V356" t="str">
        <f t="shared" si="23"/>
        <v/>
      </c>
    </row>
    <row r="357" spans="1:22" ht="15.75" customHeight="1">
      <c r="A357" s="45"/>
      <c r="B357" s="19" t="str">
        <f t="shared" si="20"/>
        <v/>
      </c>
      <c r="C357" s="19" t="str">
        <f t="shared" si="21"/>
        <v/>
      </c>
      <c r="D357" s="81"/>
      <c r="E357" s="81"/>
      <c r="F357" s="79"/>
      <c r="G357" s="79"/>
      <c r="H357" s="76"/>
      <c r="I357" s="76"/>
      <c r="J357" s="76"/>
      <c r="K357" s="76"/>
      <c r="L357" s="76"/>
      <c r="M357" s="76"/>
      <c r="N357" s="76"/>
      <c r="O357" s="82" t="str">
        <f t="array" ref="O357">IF(N357="Oui","Enter %",IF(N357="","",INDEX(LookUps!J:J,MATCH('4. Module B Ingrédients'!H357,LookUps!I:I,0))))</f>
        <v/>
      </c>
      <c r="P357" s="83" t="str">
        <f t="shared" si="22"/>
        <v/>
      </c>
      <c r="Q357" s="86"/>
      <c r="R357" s="87"/>
      <c r="S357" s="76"/>
      <c r="T357" s="19">
        <f>'1. Site de fabrication'!$E$7</f>
        <v>0</v>
      </c>
      <c r="U357" s="56">
        <f>'1. Site de fabrication'!$E$9</f>
        <v>0</v>
      </c>
      <c r="V357" t="str">
        <f t="shared" si="23"/>
        <v/>
      </c>
    </row>
    <row r="358" spans="1:22" ht="15.75" customHeight="1">
      <c r="A358" s="45"/>
      <c r="B358" s="19" t="str">
        <f t="shared" si="20"/>
        <v/>
      </c>
      <c r="C358" s="19" t="str">
        <f t="shared" si="21"/>
        <v/>
      </c>
      <c r="D358" s="81"/>
      <c r="E358" s="81"/>
      <c r="F358" s="79"/>
      <c r="G358" s="79"/>
      <c r="H358" s="76"/>
      <c r="I358" s="76"/>
      <c r="J358" s="76"/>
      <c r="K358" s="76"/>
      <c r="L358" s="76"/>
      <c r="M358" s="76"/>
      <c r="N358" s="76"/>
      <c r="O358" s="82" t="str">
        <f t="array" ref="O358">IF(N358="Oui","Enter %",IF(N358="","",INDEX(LookUps!J:J,MATCH('4. Module B Ingrédients'!H358,LookUps!I:I,0))))</f>
        <v/>
      </c>
      <c r="P358" s="83" t="str">
        <f t="shared" si="22"/>
        <v/>
      </c>
      <c r="Q358" s="86"/>
      <c r="R358" s="87"/>
      <c r="S358" s="76"/>
      <c r="T358" s="19">
        <f>'1. Site de fabrication'!$E$7</f>
        <v>0</v>
      </c>
      <c r="U358" s="56">
        <f>'1. Site de fabrication'!$E$9</f>
        <v>0</v>
      </c>
      <c r="V358" t="str">
        <f t="shared" si="23"/>
        <v/>
      </c>
    </row>
    <row r="359" spans="1:22" ht="15.75" customHeight="1">
      <c r="A359" s="45"/>
      <c r="B359" s="19" t="str">
        <f t="shared" si="20"/>
        <v/>
      </c>
      <c r="C359" s="19" t="str">
        <f t="shared" si="21"/>
        <v/>
      </c>
      <c r="D359" s="81"/>
      <c r="E359" s="81"/>
      <c r="F359" s="79"/>
      <c r="G359" s="79"/>
      <c r="H359" s="76"/>
      <c r="I359" s="76"/>
      <c r="J359" s="76"/>
      <c r="K359" s="76"/>
      <c r="L359" s="76"/>
      <c r="M359" s="76"/>
      <c r="N359" s="76"/>
      <c r="O359" s="82" t="str">
        <f t="array" ref="O359">IF(N359="Oui","Enter %",IF(N359="","",INDEX(LookUps!J:J,MATCH('4. Module B Ingrédients'!H359,LookUps!I:I,0))))</f>
        <v/>
      </c>
      <c r="P359" s="83" t="str">
        <f t="shared" si="22"/>
        <v/>
      </c>
      <c r="Q359" s="86"/>
      <c r="R359" s="87"/>
      <c r="S359" s="76"/>
      <c r="T359" s="19">
        <f>'1. Site de fabrication'!$E$7</f>
        <v>0</v>
      </c>
      <c r="U359" s="56">
        <f>'1. Site de fabrication'!$E$9</f>
        <v>0</v>
      </c>
      <c r="V359" t="str">
        <f t="shared" si="23"/>
        <v/>
      </c>
    </row>
    <row r="360" spans="1:22" ht="15.75" customHeight="1">
      <c r="A360" s="45"/>
      <c r="B360" s="19" t="str">
        <f t="shared" si="20"/>
        <v/>
      </c>
      <c r="C360" s="19" t="str">
        <f t="shared" si="21"/>
        <v/>
      </c>
      <c r="D360" s="81"/>
      <c r="E360" s="81"/>
      <c r="F360" s="79"/>
      <c r="G360" s="79"/>
      <c r="H360" s="76"/>
      <c r="I360" s="76"/>
      <c r="J360" s="76"/>
      <c r="K360" s="76"/>
      <c r="L360" s="76"/>
      <c r="M360" s="76"/>
      <c r="N360" s="76"/>
      <c r="O360" s="82" t="str">
        <f t="array" ref="O360">IF(N360="Oui","Enter %",IF(N360="","",INDEX(LookUps!J:J,MATCH('4. Module B Ingrédients'!H360,LookUps!I:I,0))))</f>
        <v/>
      </c>
      <c r="P360" s="83" t="str">
        <f t="shared" si="22"/>
        <v/>
      </c>
      <c r="Q360" s="86"/>
      <c r="R360" s="87"/>
      <c r="S360" s="76"/>
      <c r="T360" s="19">
        <f>'1. Site de fabrication'!$E$7</f>
        <v>0</v>
      </c>
      <c r="U360" s="56">
        <f>'1. Site de fabrication'!$E$9</f>
        <v>0</v>
      </c>
      <c r="V360" t="str">
        <f t="shared" si="23"/>
        <v/>
      </c>
    </row>
    <row r="361" spans="1:22" ht="15.75" customHeight="1">
      <c r="A361" s="45"/>
      <c r="B361" s="19" t="str">
        <f t="shared" si="20"/>
        <v/>
      </c>
      <c r="C361" s="19" t="str">
        <f t="shared" si="21"/>
        <v/>
      </c>
      <c r="D361" s="81"/>
      <c r="E361" s="81"/>
      <c r="F361" s="79"/>
      <c r="G361" s="79"/>
      <c r="H361" s="76"/>
      <c r="I361" s="76"/>
      <c r="J361" s="76"/>
      <c r="K361" s="76"/>
      <c r="L361" s="76"/>
      <c r="M361" s="76"/>
      <c r="N361" s="76"/>
      <c r="O361" s="82" t="str">
        <f t="array" ref="O361">IF(N361="Oui","Enter %",IF(N361="","",INDEX(LookUps!J:J,MATCH('4. Module B Ingrédients'!H361,LookUps!I:I,0))))</f>
        <v/>
      </c>
      <c r="P361" s="83" t="str">
        <f t="shared" si="22"/>
        <v/>
      </c>
      <c r="Q361" s="86"/>
      <c r="R361" s="87"/>
      <c r="S361" s="76"/>
      <c r="T361" s="19">
        <f>'1. Site de fabrication'!$E$7</f>
        <v>0</v>
      </c>
      <c r="U361" s="56">
        <f>'1. Site de fabrication'!$E$9</f>
        <v>0</v>
      </c>
      <c r="V361" t="str">
        <f t="shared" si="23"/>
        <v/>
      </c>
    </row>
    <row r="362" spans="1:22" ht="15.75" customHeight="1">
      <c r="A362" s="45"/>
      <c r="B362" s="19" t="str">
        <f t="shared" si="20"/>
        <v/>
      </c>
      <c r="C362" s="19" t="str">
        <f t="shared" si="21"/>
        <v/>
      </c>
      <c r="D362" s="81"/>
      <c r="E362" s="81"/>
      <c r="F362" s="79"/>
      <c r="G362" s="79"/>
      <c r="H362" s="76"/>
      <c r="I362" s="76"/>
      <c r="J362" s="76"/>
      <c r="K362" s="76"/>
      <c r="L362" s="76"/>
      <c r="M362" s="76"/>
      <c r="N362" s="76"/>
      <c r="O362" s="82" t="str">
        <f t="array" ref="O362">IF(N362="Oui","Enter %",IF(N362="","",INDEX(LookUps!J:J,MATCH('4. Module B Ingrédients'!H362,LookUps!I:I,0))))</f>
        <v/>
      </c>
      <c r="P362" s="83" t="str">
        <f t="shared" si="22"/>
        <v/>
      </c>
      <c r="Q362" s="86"/>
      <c r="R362" s="87"/>
      <c r="S362" s="76"/>
      <c r="T362" s="19">
        <f>'1. Site de fabrication'!$E$7</f>
        <v>0</v>
      </c>
      <c r="U362" s="56">
        <f>'1. Site de fabrication'!$E$9</f>
        <v>0</v>
      </c>
      <c r="V362" t="str">
        <f t="shared" si="23"/>
        <v/>
      </c>
    </row>
    <row r="363" spans="1:22" ht="15.75" customHeight="1">
      <c r="A363" s="45"/>
      <c r="B363" s="19" t="str">
        <f t="shared" si="20"/>
        <v/>
      </c>
      <c r="C363" s="19" t="str">
        <f t="shared" si="21"/>
        <v/>
      </c>
      <c r="D363" s="81"/>
      <c r="E363" s="81"/>
      <c r="F363" s="79"/>
      <c r="G363" s="79"/>
      <c r="H363" s="76"/>
      <c r="I363" s="76"/>
      <c r="J363" s="76"/>
      <c r="K363" s="76"/>
      <c r="L363" s="76"/>
      <c r="M363" s="76"/>
      <c r="N363" s="76"/>
      <c r="O363" s="82" t="str">
        <f t="array" ref="O363">IF(N363="Oui","Enter %",IF(N363="","",INDEX(LookUps!J:J,MATCH('4. Module B Ingrédients'!H363,LookUps!I:I,0))))</f>
        <v/>
      </c>
      <c r="P363" s="83" t="str">
        <f t="shared" si="22"/>
        <v/>
      </c>
      <c r="Q363" s="86"/>
      <c r="R363" s="87"/>
      <c r="S363" s="76"/>
      <c r="T363" s="19">
        <f>'1. Site de fabrication'!$E$7</f>
        <v>0</v>
      </c>
      <c r="U363" s="56">
        <f>'1. Site de fabrication'!$E$9</f>
        <v>0</v>
      </c>
      <c r="V363" t="str">
        <f t="shared" si="23"/>
        <v/>
      </c>
    </row>
    <row r="364" spans="1:22" ht="15.75" customHeight="1">
      <c r="A364" s="45"/>
      <c r="B364" s="19" t="str">
        <f t="shared" si="20"/>
        <v/>
      </c>
      <c r="C364" s="19" t="str">
        <f t="shared" si="21"/>
        <v/>
      </c>
      <c r="D364" s="81"/>
      <c r="E364" s="81"/>
      <c r="F364" s="79"/>
      <c r="G364" s="79"/>
      <c r="H364" s="76"/>
      <c r="I364" s="76"/>
      <c r="J364" s="76"/>
      <c r="K364" s="76"/>
      <c r="L364" s="76"/>
      <c r="M364" s="76"/>
      <c r="N364" s="76"/>
      <c r="O364" s="82" t="str">
        <f t="array" ref="O364">IF(N364="Oui","Enter %",IF(N364="","",INDEX(LookUps!J:J,MATCH('4. Module B Ingrédients'!H364,LookUps!I:I,0))))</f>
        <v/>
      </c>
      <c r="P364" s="83" t="str">
        <f t="shared" si="22"/>
        <v/>
      </c>
      <c r="Q364" s="86"/>
      <c r="R364" s="87"/>
      <c r="S364" s="76"/>
      <c r="T364" s="19">
        <f>'1. Site de fabrication'!$E$7</f>
        <v>0</v>
      </c>
      <c r="U364" s="56">
        <f>'1. Site de fabrication'!$E$9</f>
        <v>0</v>
      </c>
      <c r="V364" t="str">
        <f t="shared" si="23"/>
        <v/>
      </c>
    </row>
    <row r="365" spans="1:22" ht="15.75" customHeight="1">
      <c r="A365" s="45"/>
      <c r="B365" s="19" t="str">
        <f t="shared" si="20"/>
        <v/>
      </c>
      <c r="C365" s="19" t="str">
        <f t="shared" si="21"/>
        <v/>
      </c>
      <c r="D365" s="81"/>
      <c r="E365" s="81"/>
      <c r="F365" s="79"/>
      <c r="G365" s="79"/>
      <c r="H365" s="76"/>
      <c r="I365" s="76"/>
      <c r="J365" s="76"/>
      <c r="K365" s="76"/>
      <c r="L365" s="76"/>
      <c r="M365" s="76"/>
      <c r="N365" s="76"/>
      <c r="O365" s="82" t="str">
        <f t="array" ref="O365">IF(N365="Oui","Enter %",IF(N365="","",INDEX(LookUps!J:J,MATCH('4. Module B Ingrédients'!H365,LookUps!I:I,0))))</f>
        <v/>
      </c>
      <c r="P365" s="83" t="str">
        <f t="shared" si="22"/>
        <v/>
      </c>
      <c r="Q365" s="86"/>
      <c r="R365" s="87"/>
      <c r="S365" s="76"/>
      <c r="T365" s="19">
        <f>'1. Site de fabrication'!$E$7</f>
        <v>0</v>
      </c>
      <c r="U365" s="56">
        <f>'1. Site de fabrication'!$E$9</f>
        <v>0</v>
      </c>
      <c r="V365" t="str">
        <f t="shared" si="23"/>
        <v/>
      </c>
    </row>
    <row r="366" spans="1:22" ht="15.75" customHeight="1">
      <c r="A366" s="45"/>
      <c r="B366" s="19" t="str">
        <f t="shared" si="20"/>
        <v/>
      </c>
      <c r="C366" s="19" t="str">
        <f t="shared" si="21"/>
        <v/>
      </c>
      <c r="D366" s="81"/>
      <c r="E366" s="81"/>
      <c r="F366" s="79"/>
      <c r="G366" s="79"/>
      <c r="H366" s="76"/>
      <c r="I366" s="76"/>
      <c r="J366" s="76"/>
      <c r="K366" s="76"/>
      <c r="L366" s="76"/>
      <c r="M366" s="76"/>
      <c r="N366" s="76"/>
      <c r="O366" s="82" t="str">
        <f t="array" ref="O366">IF(N366="Oui","Enter %",IF(N366="","",INDEX(LookUps!J:J,MATCH('4. Module B Ingrédients'!H366,LookUps!I:I,0))))</f>
        <v/>
      </c>
      <c r="P366" s="83" t="str">
        <f t="shared" si="22"/>
        <v/>
      </c>
      <c r="Q366" s="86"/>
      <c r="R366" s="87"/>
      <c r="S366" s="76"/>
      <c r="T366" s="19">
        <f>'1. Site de fabrication'!$E$7</f>
        <v>0</v>
      </c>
      <c r="U366" s="56">
        <f>'1. Site de fabrication'!$E$9</f>
        <v>0</v>
      </c>
      <c r="V366" t="str">
        <f t="shared" si="23"/>
        <v/>
      </c>
    </row>
    <row r="367" spans="1:22" ht="15.75" customHeight="1">
      <c r="A367" s="45"/>
      <c r="B367" s="19" t="str">
        <f t="shared" si="20"/>
        <v/>
      </c>
      <c r="C367" s="19" t="str">
        <f t="shared" si="21"/>
        <v/>
      </c>
      <c r="D367" s="81"/>
      <c r="E367" s="81"/>
      <c r="F367" s="79"/>
      <c r="G367" s="79"/>
      <c r="H367" s="76"/>
      <c r="I367" s="76"/>
      <c r="J367" s="76"/>
      <c r="K367" s="76"/>
      <c r="L367" s="76"/>
      <c r="M367" s="76"/>
      <c r="N367" s="76"/>
      <c r="O367" s="82" t="str">
        <f t="array" ref="O367">IF(N367="Oui","Enter %",IF(N367="","",INDEX(LookUps!J:J,MATCH('4. Module B Ingrédients'!H367,LookUps!I:I,0))))</f>
        <v/>
      </c>
      <c r="P367" s="83" t="str">
        <f t="shared" si="22"/>
        <v/>
      </c>
      <c r="Q367" s="86"/>
      <c r="R367" s="87"/>
      <c r="S367" s="76"/>
      <c r="T367" s="19">
        <f>'1. Site de fabrication'!$E$7</f>
        <v>0</v>
      </c>
      <c r="U367" s="56">
        <f>'1. Site de fabrication'!$E$9</f>
        <v>0</v>
      </c>
      <c r="V367" t="str">
        <f t="shared" si="23"/>
        <v/>
      </c>
    </row>
    <row r="368" spans="1:22" ht="15.75" customHeight="1">
      <c r="A368" s="45"/>
      <c r="B368" s="19" t="str">
        <f t="shared" si="20"/>
        <v/>
      </c>
      <c r="C368" s="19" t="str">
        <f t="shared" si="21"/>
        <v/>
      </c>
      <c r="D368" s="81"/>
      <c r="E368" s="81"/>
      <c r="F368" s="79"/>
      <c r="G368" s="79"/>
      <c r="H368" s="76"/>
      <c r="I368" s="76"/>
      <c r="J368" s="76"/>
      <c r="K368" s="76"/>
      <c r="L368" s="76"/>
      <c r="M368" s="76"/>
      <c r="N368" s="76"/>
      <c r="O368" s="82" t="str">
        <f t="array" ref="O368">IF(N368="Oui","Enter %",IF(N368="","",INDEX(LookUps!J:J,MATCH('4. Module B Ingrédients'!H368,LookUps!I:I,0))))</f>
        <v/>
      </c>
      <c r="P368" s="83" t="str">
        <f t="shared" si="22"/>
        <v/>
      </c>
      <c r="Q368" s="86"/>
      <c r="R368" s="87"/>
      <c r="S368" s="76"/>
      <c r="T368" s="19">
        <f>'1. Site de fabrication'!$E$7</f>
        <v>0</v>
      </c>
      <c r="U368" s="56">
        <f>'1. Site de fabrication'!$E$9</f>
        <v>0</v>
      </c>
      <c r="V368" t="str">
        <f t="shared" si="23"/>
        <v/>
      </c>
    </row>
    <row r="369" spans="1:22" ht="15.75" customHeight="1">
      <c r="A369" s="45"/>
      <c r="B369" s="19" t="str">
        <f t="shared" si="20"/>
        <v/>
      </c>
      <c r="C369" s="19" t="str">
        <f t="shared" si="21"/>
        <v/>
      </c>
      <c r="D369" s="81"/>
      <c r="E369" s="81"/>
      <c r="F369" s="79"/>
      <c r="G369" s="79"/>
      <c r="H369" s="76"/>
      <c r="I369" s="76"/>
      <c r="J369" s="76"/>
      <c r="K369" s="76"/>
      <c r="L369" s="76"/>
      <c r="M369" s="76"/>
      <c r="N369" s="76"/>
      <c r="O369" s="82" t="str">
        <f t="array" ref="O369">IF(N369="Oui","Enter %",IF(N369="","",INDEX(LookUps!J:J,MATCH('4. Module B Ingrédients'!H369,LookUps!I:I,0))))</f>
        <v/>
      </c>
      <c r="P369" s="83" t="str">
        <f t="shared" si="22"/>
        <v/>
      </c>
      <c r="Q369" s="86"/>
      <c r="R369" s="87"/>
      <c r="S369" s="76"/>
      <c r="T369" s="19">
        <f>'1. Site de fabrication'!$E$7</f>
        <v>0</v>
      </c>
      <c r="U369" s="56">
        <f>'1. Site de fabrication'!$E$9</f>
        <v>0</v>
      </c>
      <c r="V369" t="str">
        <f t="shared" si="23"/>
        <v/>
      </c>
    </row>
    <row r="370" spans="1:22" ht="15.75" customHeight="1">
      <c r="A370" s="45"/>
      <c r="B370" s="19" t="str">
        <f t="shared" si="20"/>
        <v/>
      </c>
      <c r="C370" s="19" t="str">
        <f t="shared" si="21"/>
        <v/>
      </c>
      <c r="D370" s="81"/>
      <c r="E370" s="81"/>
      <c r="F370" s="79"/>
      <c r="G370" s="79"/>
      <c r="H370" s="76"/>
      <c r="I370" s="76"/>
      <c r="J370" s="76"/>
      <c r="K370" s="76"/>
      <c r="L370" s="76"/>
      <c r="M370" s="76"/>
      <c r="N370" s="76"/>
      <c r="O370" s="82" t="str">
        <f t="array" ref="O370">IF(N370="Oui","Enter %",IF(N370="","",INDEX(LookUps!J:J,MATCH('4. Module B Ingrédients'!H370,LookUps!I:I,0))))</f>
        <v/>
      </c>
      <c r="P370" s="83" t="str">
        <f t="shared" si="22"/>
        <v/>
      </c>
      <c r="Q370" s="86"/>
      <c r="R370" s="87"/>
      <c r="S370" s="76"/>
      <c r="T370" s="19">
        <f>'1. Site de fabrication'!$E$7</f>
        <v>0</v>
      </c>
      <c r="U370" s="56">
        <f>'1. Site de fabrication'!$E$9</f>
        <v>0</v>
      </c>
      <c r="V370" t="str">
        <f t="shared" si="23"/>
        <v/>
      </c>
    </row>
    <row r="371" spans="1:22" ht="15.75" customHeight="1">
      <c r="A371" s="45"/>
      <c r="B371" s="19" t="str">
        <f t="shared" si="20"/>
        <v/>
      </c>
      <c r="C371" s="19" t="str">
        <f t="shared" si="21"/>
        <v/>
      </c>
      <c r="D371" s="81"/>
      <c r="E371" s="81"/>
      <c r="F371" s="79"/>
      <c r="G371" s="79"/>
      <c r="H371" s="76"/>
      <c r="I371" s="76"/>
      <c r="J371" s="76"/>
      <c r="K371" s="76"/>
      <c r="L371" s="76"/>
      <c r="M371" s="76"/>
      <c r="N371" s="76"/>
      <c r="O371" s="82" t="str">
        <f t="array" ref="O371">IF(N371="Oui","Enter %",IF(N371="","",INDEX(LookUps!J:J,MATCH('4. Module B Ingrédients'!H371,LookUps!I:I,0))))</f>
        <v/>
      </c>
      <c r="P371" s="83" t="str">
        <f t="shared" si="22"/>
        <v/>
      </c>
      <c r="Q371" s="86"/>
      <c r="R371" s="87"/>
      <c r="S371" s="76"/>
      <c r="T371" s="19">
        <f>'1. Site de fabrication'!$E$7</f>
        <v>0</v>
      </c>
      <c r="U371" s="56">
        <f>'1. Site de fabrication'!$E$9</f>
        <v>0</v>
      </c>
      <c r="V371" t="str">
        <f t="shared" si="23"/>
        <v/>
      </c>
    </row>
    <row r="372" spans="1:22" ht="15.75" customHeight="1">
      <c r="A372" s="45"/>
      <c r="B372" s="19" t="str">
        <f t="shared" si="20"/>
        <v/>
      </c>
      <c r="C372" s="19" t="str">
        <f t="shared" si="21"/>
        <v/>
      </c>
      <c r="D372" s="81"/>
      <c r="E372" s="81"/>
      <c r="F372" s="79"/>
      <c r="G372" s="79"/>
      <c r="H372" s="76"/>
      <c r="I372" s="76"/>
      <c r="J372" s="76"/>
      <c r="K372" s="76"/>
      <c r="L372" s="76"/>
      <c r="M372" s="76"/>
      <c r="N372" s="76"/>
      <c r="O372" s="82" t="str">
        <f t="array" ref="O372">IF(N372="Oui","Enter %",IF(N372="","",INDEX(LookUps!J:J,MATCH('4. Module B Ingrédients'!H372,LookUps!I:I,0))))</f>
        <v/>
      </c>
      <c r="P372" s="83" t="str">
        <f t="shared" si="22"/>
        <v/>
      </c>
      <c r="Q372" s="86"/>
      <c r="R372" s="87"/>
      <c r="S372" s="76"/>
      <c r="T372" s="19">
        <f>'1. Site de fabrication'!$E$7</f>
        <v>0</v>
      </c>
      <c r="U372" s="56">
        <f>'1. Site de fabrication'!$E$9</f>
        <v>0</v>
      </c>
      <c r="V372" t="str">
        <f t="shared" si="23"/>
        <v/>
      </c>
    </row>
    <row r="373" spans="1:22" ht="15.75" customHeight="1">
      <c r="A373" s="45"/>
      <c r="B373" s="19" t="str">
        <f t="shared" si="20"/>
        <v/>
      </c>
      <c r="C373" s="19" t="str">
        <f t="shared" si="21"/>
        <v/>
      </c>
      <c r="D373" s="81"/>
      <c r="E373" s="81"/>
      <c r="F373" s="79"/>
      <c r="G373" s="79"/>
      <c r="H373" s="76"/>
      <c r="I373" s="76"/>
      <c r="J373" s="76"/>
      <c r="K373" s="76"/>
      <c r="L373" s="76"/>
      <c r="M373" s="76"/>
      <c r="N373" s="76"/>
      <c r="O373" s="82" t="str">
        <f t="array" ref="O373">IF(N373="Oui","Enter %",IF(N373="","",INDEX(LookUps!J:J,MATCH('4. Module B Ingrédients'!H373,LookUps!I:I,0))))</f>
        <v/>
      </c>
      <c r="P373" s="83" t="str">
        <f t="shared" si="22"/>
        <v/>
      </c>
      <c r="Q373" s="86"/>
      <c r="R373" s="87"/>
      <c r="S373" s="76"/>
      <c r="T373" s="19">
        <f>'1. Site de fabrication'!$E$7</f>
        <v>0</v>
      </c>
      <c r="U373" s="56">
        <f>'1. Site de fabrication'!$E$9</f>
        <v>0</v>
      </c>
      <c r="V373" t="str">
        <f t="shared" si="23"/>
        <v/>
      </c>
    </row>
    <row r="374" spans="1:22" ht="15.75" customHeight="1">
      <c r="A374" s="45"/>
      <c r="B374" s="19" t="str">
        <f t="shared" si="20"/>
        <v/>
      </c>
      <c r="C374" s="19" t="str">
        <f t="shared" si="21"/>
        <v/>
      </c>
      <c r="D374" s="81"/>
      <c r="E374" s="81"/>
      <c r="F374" s="79"/>
      <c r="G374" s="79"/>
      <c r="H374" s="76"/>
      <c r="I374" s="76"/>
      <c r="J374" s="76"/>
      <c r="K374" s="76"/>
      <c r="L374" s="76"/>
      <c r="M374" s="76"/>
      <c r="N374" s="76"/>
      <c r="O374" s="82" t="str">
        <f t="array" ref="O374">IF(N374="Oui","Enter %",IF(N374="","",INDEX(LookUps!J:J,MATCH('4. Module B Ingrédients'!H374,LookUps!I:I,0))))</f>
        <v/>
      </c>
      <c r="P374" s="83" t="str">
        <f t="shared" si="22"/>
        <v/>
      </c>
      <c r="Q374" s="86"/>
      <c r="R374" s="87"/>
      <c r="S374" s="76"/>
      <c r="T374" s="19">
        <f>'1. Site de fabrication'!$E$7</f>
        <v>0</v>
      </c>
      <c r="U374" s="56">
        <f>'1. Site de fabrication'!$E$9</f>
        <v>0</v>
      </c>
      <c r="V374" t="str">
        <f t="shared" si="23"/>
        <v/>
      </c>
    </row>
    <row r="375" spans="1:22" ht="15.75" customHeight="1">
      <c r="A375" s="45"/>
      <c r="B375" s="19" t="str">
        <f t="shared" si="20"/>
        <v/>
      </c>
      <c r="C375" s="19" t="str">
        <f t="shared" si="21"/>
        <v/>
      </c>
      <c r="D375" s="81"/>
      <c r="E375" s="81"/>
      <c r="F375" s="79"/>
      <c r="G375" s="79"/>
      <c r="H375" s="76"/>
      <c r="I375" s="76"/>
      <c r="J375" s="76"/>
      <c r="K375" s="76"/>
      <c r="L375" s="76"/>
      <c r="M375" s="76"/>
      <c r="N375" s="76"/>
      <c r="O375" s="82" t="str">
        <f t="array" ref="O375">IF(N375="Oui","Enter %",IF(N375="","",INDEX(LookUps!J:J,MATCH('4. Module B Ingrédients'!H375,LookUps!I:I,0))))</f>
        <v/>
      </c>
      <c r="P375" s="83" t="str">
        <f t="shared" si="22"/>
        <v/>
      </c>
      <c r="Q375" s="86"/>
      <c r="R375" s="87"/>
      <c r="S375" s="76"/>
      <c r="T375" s="19">
        <f>'1. Site de fabrication'!$E$7</f>
        <v>0</v>
      </c>
      <c r="U375" s="56">
        <f>'1. Site de fabrication'!$E$9</f>
        <v>0</v>
      </c>
      <c r="V375" t="str">
        <f t="shared" si="23"/>
        <v/>
      </c>
    </row>
    <row r="376" spans="1:22" ht="15.75" customHeight="1">
      <c r="A376" s="45"/>
      <c r="B376" s="19" t="str">
        <f t="shared" si="20"/>
        <v/>
      </c>
      <c r="C376" s="19" t="str">
        <f t="shared" si="21"/>
        <v/>
      </c>
      <c r="D376" s="81"/>
      <c r="E376" s="81"/>
      <c r="F376" s="79"/>
      <c r="G376" s="79"/>
      <c r="H376" s="76"/>
      <c r="I376" s="76"/>
      <c r="J376" s="76"/>
      <c r="K376" s="76"/>
      <c r="L376" s="76"/>
      <c r="M376" s="76"/>
      <c r="N376" s="76"/>
      <c r="O376" s="82" t="str">
        <f t="array" ref="O376">IF(N376="Oui","Enter %",IF(N376="","",INDEX(LookUps!J:J,MATCH('4. Module B Ingrédients'!H376,LookUps!I:I,0))))</f>
        <v/>
      </c>
      <c r="P376" s="83" t="str">
        <f t="shared" si="22"/>
        <v/>
      </c>
      <c r="Q376" s="86"/>
      <c r="R376" s="87"/>
      <c r="S376" s="76"/>
      <c r="T376" s="19">
        <f>'1. Site de fabrication'!$E$7</f>
        <v>0</v>
      </c>
      <c r="U376" s="56">
        <f>'1. Site de fabrication'!$E$9</f>
        <v>0</v>
      </c>
      <c r="V376" t="str">
        <f t="shared" si="23"/>
        <v/>
      </c>
    </row>
    <row r="377" spans="1:22" ht="15.75" customHeight="1">
      <c r="A377" s="45"/>
      <c r="B377" s="19" t="str">
        <f t="shared" si="20"/>
        <v/>
      </c>
      <c r="C377" s="19" t="str">
        <f t="shared" si="21"/>
        <v/>
      </c>
      <c r="D377" s="81"/>
      <c r="E377" s="81"/>
      <c r="F377" s="79"/>
      <c r="G377" s="79"/>
      <c r="H377" s="76"/>
      <c r="I377" s="76"/>
      <c r="J377" s="76"/>
      <c r="K377" s="76"/>
      <c r="L377" s="76"/>
      <c r="M377" s="76"/>
      <c r="N377" s="76"/>
      <c r="O377" s="82" t="str">
        <f t="array" ref="O377">IF(N377="Oui","Enter %",IF(N377="","",INDEX(LookUps!J:J,MATCH('4. Module B Ingrédients'!H377,LookUps!I:I,0))))</f>
        <v/>
      </c>
      <c r="P377" s="83" t="str">
        <f t="shared" si="22"/>
        <v/>
      </c>
      <c r="Q377" s="86"/>
      <c r="R377" s="87"/>
      <c r="S377" s="76"/>
      <c r="T377" s="19">
        <f>'1. Site de fabrication'!$E$7</f>
        <v>0</v>
      </c>
      <c r="U377" s="56">
        <f>'1. Site de fabrication'!$E$9</f>
        <v>0</v>
      </c>
      <c r="V377" t="str">
        <f t="shared" si="23"/>
        <v/>
      </c>
    </row>
    <row r="378" spans="1:22" ht="15.75" customHeight="1">
      <c r="A378" s="45"/>
      <c r="B378" s="19" t="str">
        <f t="shared" si="20"/>
        <v/>
      </c>
      <c r="C378" s="19" t="str">
        <f t="shared" si="21"/>
        <v/>
      </c>
      <c r="D378" s="81"/>
      <c r="E378" s="81"/>
      <c r="F378" s="79"/>
      <c r="G378" s="79"/>
      <c r="H378" s="76"/>
      <c r="I378" s="76"/>
      <c r="J378" s="76"/>
      <c r="K378" s="76"/>
      <c r="L378" s="76"/>
      <c r="M378" s="76"/>
      <c r="N378" s="76"/>
      <c r="O378" s="82" t="str">
        <f t="array" ref="O378">IF(N378="Oui","Enter %",IF(N378="","",INDEX(LookUps!J:J,MATCH('4. Module B Ingrédients'!H378,LookUps!I:I,0))))</f>
        <v/>
      </c>
      <c r="P378" s="83" t="str">
        <f t="shared" si="22"/>
        <v/>
      </c>
      <c r="Q378" s="86"/>
      <c r="R378" s="87"/>
      <c r="S378" s="76"/>
      <c r="T378" s="19">
        <f>'1. Site de fabrication'!$E$7</f>
        <v>0</v>
      </c>
      <c r="U378" s="56">
        <f>'1. Site de fabrication'!$E$9</f>
        <v>0</v>
      </c>
      <c r="V378" t="str">
        <f t="shared" si="23"/>
        <v/>
      </c>
    </row>
    <row r="379" spans="1:22" ht="15.75" customHeight="1">
      <c r="A379" s="45"/>
      <c r="B379" s="19" t="str">
        <f t="shared" si="20"/>
        <v/>
      </c>
      <c r="C379" s="19" t="str">
        <f t="shared" si="21"/>
        <v/>
      </c>
      <c r="D379" s="81"/>
      <c r="E379" s="81"/>
      <c r="F379" s="79"/>
      <c r="G379" s="79"/>
      <c r="H379" s="76"/>
      <c r="I379" s="76"/>
      <c r="J379" s="76"/>
      <c r="K379" s="76"/>
      <c r="L379" s="76"/>
      <c r="M379" s="76"/>
      <c r="N379" s="76"/>
      <c r="O379" s="82" t="str">
        <f t="array" ref="O379">IF(N379="Oui","Enter %",IF(N379="","",INDEX(LookUps!J:J,MATCH('4. Module B Ingrédients'!H379,LookUps!I:I,0))))</f>
        <v/>
      </c>
      <c r="P379" s="83" t="str">
        <f t="shared" si="22"/>
        <v/>
      </c>
      <c r="Q379" s="86"/>
      <c r="R379" s="87"/>
      <c r="S379" s="76"/>
      <c r="T379" s="19">
        <f>'1. Site de fabrication'!$E$7</f>
        <v>0</v>
      </c>
      <c r="U379" s="56">
        <f>'1. Site de fabrication'!$E$9</f>
        <v>0</v>
      </c>
      <c r="V379" t="str">
        <f t="shared" si="23"/>
        <v/>
      </c>
    </row>
    <row r="380" spans="1:22" ht="15.75" customHeight="1">
      <c r="A380" s="45"/>
      <c r="B380" s="19" t="str">
        <f t="shared" si="20"/>
        <v/>
      </c>
      <c r="C380" s="19" t="str">
        <f t="shared" si="21"/>
        <v/>
      </c>
      <c r="D380" s="81"/>
      <c r="E380" s="81"/>
      <c r="F380" s="79"/>
      <c r="G380" s="79"/>
      <c r="H380" s="76"/>
      <c r="I380" s="76"/>
      <c r="J380" s="76"/>
      <c r="K380" s="76"/>
      <c r="L380" s="76"/>
      <c r="M380" s="76"/>
      <c r="N380" s="76"/>
      <c r="O380" s="82" t="str">
        <f t="array" ref="O380">IF(N380="Oui","Enter %",IF(N380="","",INDEX(LookUps!J:J,MATCH('4. Module B Ingrédients'!H380,LookUps!I:I,0))))</f>
        <v/>
      </c>
      <c r="P380" s="83" t="str">
        <f t="shared" si="22"/>
        <v/>
      </c>
      <c r="Q380" s="86"/>
      <c r="R380" s="87"/>
      <c r="S380" s="76"/>
      <c r="T380" s="19">
        <f>'1. Site de fabrication'!$E$7</f>
        <v>0</v>
      </c>
      <c r="U380" s="56">
        <f>'1. Site de fabrication'!$E$9</f>
        <v>0</v>
      </c>
      <c r="V380" t="str">
        <f t="shared" si="23"/>
        <v/>
      </c>
    </row>
    <row r="381" spans="1:22" ht="15.75" customHeight="1">
      <c r="A381" s="45"/>
      <c r="B381" s="19" t="str">
        <f t="shared" si="20"/>
        <v/>
      </c>
      <c r="C381" s="19" t="str">
        <f t="shared" si="21"/>
        <v/>
      </c>
      <c r="D381" s="81"/>
      <c r="E381" s="81"/>
      <c r="F381" s="79"/>
      <c r="G381" s="79"/>
      <c r="H381" s="76"/>
      <c r="I381" s="76"/>
      <c r="J381" s="76"/>
      <c r="K381" s="76"/>
      <c r="L381" s="76"/>
      <c r="M381" s="76"/>
      <c r="N381" s="76"/>
      <c r="O381" s="82" t="str">
        <f t="array" ref="O381">IF(N381="Oui","Enter %",IF(N381="","",INDEX(LookUps!J:J,MATCH('4. Module B Ingrédients'!H381,LookUps!I:I,0))))</f>
        <v/>
      </c>
      <c r="P381" s="83" t="str">
        <f t="shared" si="22"/>
        <v/>
      </c>
      <c r="Q381" s="86"/>
      <c r="R381" s="87"/>
      <c r="S381" s="76"/>
      <c r="T381" s="19">
        <f>'1. Site de fabrication'!$E$7</f>
        <v>0</v>
      </c>
      <c r="U381" s="56">
        <f>'1. Site de fabrication'!$E$9</f>
        <v>0</v>
      </c>
      <c r="V381" t="str">
        <f t="shared" si="23"/>
        <v/>
      </c>
    </row>
    <row r="382" spans="1:22" ht="15.75" customHeight="1">
      <c r="A382" s="45"/>
      <c r="B382" s="19" t="str">
        <f t="shared" si="20"/>
        <v/>
      </c>
      <c r="C382" s="19" t="str">
        <f t="shared" si="21"/>
        <v/>
      </c>
      <c r="D382" s="81"/>
      <c r="E382" s="81"/>
      <c r="F382" s="79"/>
      <c r="G382" s="79"/>
      <c r="H382" s="76"/>
      <c r="I382" s="76"/>
      <c r="J382" s="76"/>
      <c r="K382" s="76"/>
      <c r="L382" s="76"/>
      <c r="M382" s="76"/>
      <c r="N382" s="76"/>
      <c r="O382" s="82" t="str">
        <f t="array" ref="O382">IF(N382="Oui","Enter %",IF(N382="","",INDEX(LookUps!J:J,MATCH('4. Module B Ingrédients'!H382,LookUps!I:I,0))))</f>
        <v/>
      </c>
      <c r="P382" s="83" t="str">
        <f t="shared" si="22"/>
        <v/>
      </c>
      <c r="Q382" s="84"/>
      <c r="R382" s="85"/>
      <c r="S382" s="76"/>
      <c r="T382" s="19">
        <f>'1. Site de fabrication'!$E$7</f>
        <v>0</v>
      </c>
      <c r="U382" s="56">
        <f>'1. Site de fabrication'!$E$9</f>
        <v>0</v>
      </c>
      <c r="V382" t="str">
        <f t="shared" si="23"/>
        <v/>
      </c>
    </row>
    <row r="383" spans="1:22" ht="15.75" customHeight="1">
      <c r="A383" s="45"/>
      <c r="B383" s="19" t="str">
        <f t="shared" si="20"/>
        <v/>
      </c>
      <c r="C383" s="19" t="str">
        <f t="shared" si="21"/>
        <v/>
      </c>
      <c r="D383" s="81"/>
      <c r="E383" s="81"/>
      <c r="F383" s="79"/>
      <c r="G383" s="79"/>
      <c r="H383" s="76"/>
      <c r="I383" s="76"/>
      <c r="J383" s="76"/>
      <c r="K383" s="76"/>
      <c r="L383" s="76"/>
      <c r="M383" s="76"/>
      <c r="N383" s="76"/>
      <c r="O383" s="82" t="str">
        <f t="array" ref="O383">IF(N383="Oui","Enter %",IF(N383="","",INDEX(LookUps!J:J,MATCH('4. Module B Ingrédients'!H383,LookUps!I:I,0))))</f>
        <v/>
      </c>
      <c r="P383" s="83" t="str">
        <f t="shared" si="22"/>
        <v/>
      </c>
      <c r="Q383" s="86"/>
      <c r="R383" s="87"/>
      <c r="S383" s="76"/>
      <c r="T383" s="19">
        <f>'1. Site de fabrication'!$E$7</f>
        <v>0</v>
      </c>
      <c r="U383" s="56">
        <f>'1. Site de fabrication'!$E$9</f>
        <v>0</v>
      </c>
      <c r="V383" t="str">
        <f t="shared" si="23"/>
        <v/>
      </c>
    </row>
    <row r="384" spans="1:22" ht="15.75" customHeight="1">
      <c r="A384" s="45"/>
      <c r="B384" s="19" t="str">
        <f t="shared" si="20"/>
        <v/>
      </c>
      <c r="C384" s="19" t="str">
        <f t="shared" si="21"/>
        <v/>
      </c>
      <c r="D384" s="81"/>
      <c r="E384" s="81"/>
      <c r="F384" s="79"/>
      <c r="G384" s="79"/>
      <c r="H384" s="76"/>
      <c r="I384" s="76"/>
      <c r="J384" s="76"/>
      <c r="K384" s="76"/>
      <c r="L384" s="76"/>
      <c r="M384" s="76"/>
      <c r="N384" s="76"/>
      <c r="O384" s="82" t="str">
        <f t="array" ref="O384">IF(N384="Oui","Enter %",IF(N384="","",INDEX(LookUps!J:J,MATCH('4. Module B Ingrédients'!H384,LookUps!I:I,0))))</f>
        <v/>
      </c>
      <c r="P384" s="83" t="str">
        <f t="shared" si="22"/>
        <v/>
      </c>
      <c r="Q384" s="86"/>
      <c r="R384" s="87"/>
      <c r="S384" s="76"/>
      <c r="T384" s="19">
        <f>'1. Site de fabrication'!$E$7</f>
        <v>0</v>
      </c>
      <c r="U384" s="56">
        <f>'1. Site de fabrication'!$E$9</f>
        <v>0</v>
      </c>
      <c r="V384" t="str">
        <f t="shared" si="23"/>
        <v/>
      </c>
    </row>
    <row r="385" spans="1:22" ht="15.75" customHeight="1">
      <c r="A385" s="45"/>
      <c r="B385" s="19" t="str">
        <f t="shared" si="20"/>
        <v/>
      </c>
      <c r="C385" s="19" t="str">
        <f t="shared" si="21"/>
        <v/>
      </c>
      <c r="D385" s="81"/>
      <c r="E385" s="81"/>
      <c r="F385" s="79"/>
      <c r="G385" s="79"/>
      <c r="H385" s="76"/>
      <c r="I385" s="76"/>
      <c r="J385" s="76"/>
      <c r="K385" s="76"/>
      <c r="L385" s="76"/>
      <c r="M385" s="76"/>
      <c r="N385" s="76"/>
      <c r="O385" s="82" t="str">
        <f t="array" ref="O385">IF(N385="Oui","Enter %",IF(N385="","",INDEX(LookUps!J:J,MATCH('4. Module B Ingrédients'!H385,LookUps!I:I,0))))</f>
        <v/>
      </c>
      <c r="P385" s="83" t="str">
        <f t="shared" si="22"/>
        <v/>
      </c>
      <c r="Q385" s="86"/>
      <c r="R385" s="87"/>
      <c r="S385" s="76"/>
      <c r="T385" s="19">
        <f>'1. Site de fabrication'!$E$7</f>
        <v>0</v>
      </c>
      <c r="U385" s="56">
        <f>'1. Site de fabrication'!$E$9</f>
        <v>0</v>
      </c>
      <c r="V385" t="str">
        <f t="shared" si="23"/>
        <v/>
      </c>
    </row>
    <row r="386" spans="1:22" ht="15.75" customHeight="1">
      <c r="A386" s="45"/>
      <c r="B386" s="19" t="str">
        <f t="shared" si="20"/>
        <v/>
      </c>
      <c r="C386" s="19" t="str">
        <f t="shared" si="21"/>
        <v/>
      </c>
      <c r="D386" s="81"/>
      <c r="E386" s="81"/>
      <c r="F386" s="79"/>
      <c r="G386" s="79"/>
      <c r="H386" s="76"/>
      <c r="I386" s="76"/>
      <c r="J386" s="76"/>
      <c r="K386" s="76"/>
      <c r="L386" s="76"/>
      <c r="M386" s="76"/>
      <c r="N386" s="76"/>
      <c r="O386" s="82" t="str">
        <f t="array" ref="O386">IF(N386="Oui","Enter %",IF(N386="","",INDEX(LookUps!J:J,MATCH('4. Module B Ingrédients'!H386,LookUps!I:I,0))))</f>
        <v/>
      </c>
      <c r="P386" s="83" t="str">
        <f t="shared" si="22"/>
        <v/>
      </c>
      <c r="Q386" s="86"/>
      <c r="R386" s="87"/>
      <c r="S386" s="76"/>
      <c r="T386" s="19">
        <f>'1. Site de fabrication'!$E$7</f>
        <v>0</v>
      </c>
      <c r="U386" s="56">
        <f>'1. Site de fabrication'!$E$9</f>
        <v>0</v>
      </c>
      <c r="V386" t="str">
        <f t="shared" si="23"/>
        <v/>
      </c>
    </row>
    <row r="387" spans="1:22" ht="15.75" customHeight="1">
      <c r="A387" s="45"/>
      <c r="B387" s="19" t="str">
        <f t="shared" si="20"/>
        <v/>
      </c>
      <c r="C387" s="19" t="str">
        <f t="shared" si="21"/>
        <v/>
      </c>
      <c r="D387" s="81"/>
      <c r="E387" s="81"/>
      <c r="F387" s="79"/>
      <c r="G387" s="79"/>
      <c r="H387" s="76"/>
      <c r="I387" s="76"/>
      <c r="J387" s="76"/>
      <c r="K387" s="76"/>
      <c r="L387" s="76"/>
      <c r="M387" s="76"/>
      <c r="N387" s="76"/>
      <c r="O387" s="82" t="str">
        <f t="array" ref="O387">IF(N387="Oui","Enter %",IF(N387="","",INDEX(LookUps!J:J,MATCH('4. Module B Ingrédients'!H387,LookUps!I:I,0))))</f>
        <v/>
      </c>
      <c r="P387" s="83" t="str">
        <f t="shared" si="22"/>
        <v/>
      </c>
      <c r="Q387" s="86"/>
      <c r="R387" s="87"/>
      <c r="S387" s="76"/>
      <c r="T387" s="19">
        <f>'1. Site de fabrication'!$E$7</f>
        <v>0</v>
      </c>
      <c r="U387" s="56">
        <f>'1. Site de fabrication'!$E$9</f>
        <v>0</v>
      </c>
      <c r="V387" t="str">
        <f t="shared" si="23"/>
        <v/>
      </c>
    </row>
    <row r="388" spans="1:22" ht="15.75" customHeight="1">
      <c r="A388" s="45"/>
      <c r="B388" s="19" t="str">
        <f t="shared" si="20"/>
        <v/>
      </c>
      <c r="C388" s="19" t="str">
        <f t="shared" si="21"/>
        <v/>
      </c>
      <c r="D388" s="81"/>
      <c r="E388" s="81"/>
      <c r="F388" s="79"/>
      <c r="G388" s="79"/>
      <c r="H388" s="76"/>
      <c r="I388" s="76"/>
      <c r="J388" s="76"/>
      <c r="K388" s="76"/>
      <c r="L388" s="76"/>
      <c r="M388" s="76"/>
      <c r="N388" s="76"/>
      <c r="O388" s="82" t="str">
        <f t="array" ref="O388">IF(N388="Oui","Enter %",IF(N388="","",INDEX(LookUps!J:J,MATCH('4. Module B Ingrédients'!H388,LookUps!I:I,0))))</f>
        <v/>
      </c>
      <c r="P388" s="83" t="str">
        <f t="shared" si="22"/>
        <v/>
      </c>
      <c r="Q388" s="86"/>
      <c r="R388" s="87"/>
      <c r="S388" s="76"/>
      <c r="T388" s="19">
        <f>'1. Site de fabrication'!$E$7</f>
        <v>0</v>
      </c>
      <c r="U388" s="56">
        <f>'1. Site de fabrication'!$E$9</f>
        <v>0</v>
      </c>
      <c r="V388" t="str">
        <f t="shared" si="23"/>
        <v/>
      </c>
    </row>
    <row r="389" spans="1:22" ht="15.75" customHeight="1">
      <c r="A389" s="45"/>
      <c r="B389" s="19" t="str">
        <f t="shared" si="20"/>
        <v/>
      </c>
      <c r="C389" s="19" t="str">
        <f t="shared" si="21"/>
        <v/>
      </c>
      <c r="D389" s="81"/>
      <c r="E389" s="81"/>
      <c r="F389" s="79"/>
      <c r="G389" s="79"/>
      <c r="H389" s="76"/>
      <c r="I389" s="76"/>
      <c r="J389" s="76"/>
      <c r="K389" s="76"/>
      <c r="L389" s="76"/>
      <c r="M389" s="76"/>
      <c r="N389" s="76"/>
      <c r="O389" s="82" t="str">
        <f t="array" ref="O389">IF(N389="Oui","Enter %",IF(N389="","",INDEX(LookUps!J:J,MATCH('4. Module B Ingrédients'!H389,LookUps!I:I,0))))</f>
        <v/>
      </c>
      <c r="P389" s="83" t="str">
        <f t="shared" si="22"/>
        <v/>
      </c>
      <c r="Q389" s="86"/>
      <c r="R389" s="87"/>
      <c r="S389" s="76"/>
      <c r="T389" s="19">
        <f>'1. Site de fabrication'!$E$7</f>
        <v>0</v>
      </c>
      <c r="U389" s="56">
        <f>'1. Site de fabrication'!$E$9</f>
        <v>0</v>
      </c>
      <c r="V389" t="str">
        <f t="shared" si="23"/>
        <v/>
      </c>
    </row>
    <row r="390" spans="1:22" ht="15.75" customHeight="1">
      <c r="A390" s="45"/>
      <c r="B390" s="19" t="str">
        <f t="shared" si="20"/>
        <v/>
      </c>
      <c r="C390" s="19" t="str">
        <f t="shared" si="21"/>
        <v/>
      </c>
      <c r="D390" s="81"/>
      <c r="E390" s="81"/>
      <c r="F390" s="79"/>
      <c r="G390" s="79"/>
      <c r="H390" s="76"/>
      <c r="I390" s="76"/>
      <c r="J390" s="76"/>
      <c r="K390" s="76"/>
      <c r="L390" s="76"/>
      <c r="M390" s="76"/>
      <c r="N390" s="76"/>
      <c r="O390" s="82" t="str">
        <f t="array" ref="O390">IF(N390="Oui","Enter %",IF(N390="","",INDEX(LookUps!J:J,MATCH('4. Module B Ingrédients'!H390,LookUps!I:I,0))))</f>
        <v/>
      </c>
      <c r="P390" s="83" t="str">
        <f t="shared" si="22"/>
        <v/>
      </c>
      <c r="Q390" s="86"/>
      <c r="R390" s="87"/>
      <c r="S390" s="76"/>
      <c r="T390" s="19">
        <f>'1. Site de fabrication'!$E$7</f>
        <v>0</v>
      </c>
      <c r="U390" s="56">
        <f>'1. Site de fabrication'!$E$9</f>
        <v>0</v>
      </c>
      <c r="V390" t="str">
        <f t="shared" si="23"/>
        <v/>
      </c>
    </row>
    <row r="391" spans="1:22" ht="15.75" customHeight="1">
      <c r="A391" s="45"/>
      <c r="B391" s="19" t="str">
        <f t="shared" si="20"/>
        <v/>
      </c>
      <c r="C391" s="19" t="str">
        <f t="shared" si="21"/>
        <v/>
      </c>
      <c r="D391" s="81"/>
      <c r="E391" s="81"/>
      <c r="F391" s="79"/>
      <c r="G391" s="79"/>
      <c r="H391" s="76"/>
      <c r="I391" s="76"/>
      <c r="J391" s="76"/>
      <c r="K391" s="76"/>
      <c r="L391" s="76"/>
      <c r="M391" s="76"/>
      <c r="N391" s="76"/>
      <c r="O391" s="82" t="str">
        <f t="array" ref="O391">IF(N391="Oui","Enter %",IF(N391="","",INDEX(LookUps!J:J,MATCH('4. Module B Ingrédients'!H391,LookUps!I:I,0))))</f>
        <v/>
      </c>
      <c r="P391" s="83" t="str">
        <f t="shared" si="22"/>
        <v/>
      </c>
      <c r="Q391" s="86"/>
      <c r="R391" s="87"/>
      <c r="S391" s="76"/>
      <c r="T391" s="19">
        <f>'1. Site de fabrication'!$E$7</f>
        <v>0</v>
      </c>
      <c r="U391" s="56">
        <f>'1. Site de fabrication'!$E$9</f>
        <v>0</v>
      </c>
      <c r="V391" t="str">
        <f t="shared" si="23"/>
        <v/>
      </c>
    </row>
    <row r="392" spans="1:22" ht="15.75" customHeight="1">
      <c r="A392" s="45"/>
      <c r="B392" s="19" t="str">
        <f t="shared" si="20"/>
        <v/>
      </c>
      <c r="C392" s="19" t="str">
        <f t="shared" si="21"/>
        <v/>
      </c>
      <c r="D392" s="81"/>
      <c r="E392" s="81"/>
      <c r="F392" s="79"/>
      <c r="G392" s="79"/>
      <c r="H392" s="76"/>
      <c r="I392" s="76"/>
      <c r="J392" s="76"/>
      <c r="K392" s="76"/>
      <c r="L392" s="76"/>
      <c r="M392" s="76"/>
      <c r="N392" s="76"/>
      <c r="O392" s="82" t="str">
        <f t="array" ref="O392">IF(N392="Oui","Enter %",IF(N392="","",INDEX(LookUps!J:J,MATCH('4. Module B Ingrédients'!H392,LookUps!I:I,0))))</f>
        <v/>
      </c>
      <c r="P392" s="83" t="str">
        <f t="shared" si="22"/>
        <v/>
      </c>
      <c r="Q392" s="86"/>
      <c r="R392" s="87"/>
      <c r="S392" s="76"/>
      <c r="T392" s="19">
        <f>'1. Site de fabrication'!$E$7</f>
        <v>0</v>
      </c>
      <c r="U392" s="56">
        <f>'1. Site de fabrication'!$E$9</f>
        <v>0</v>
      </c>
      <c r="V392" t="str">
        <f t="shared" si="23"/>
        <v/>
      </c>
    </row>
    <row r="393" spans="1:22" ht="15.75" customHeight="1">
      <c r="A393" s="45"/>
      <c r="B393" s="19" t="str">
        <f t="shared" si="20"/>
        <v/>
      </c>
      <c r="C393" s="19" t="str">
        <f t="shared" si="21"/>
        <v/>
      </c>
      <c r="D393" s="81"/>
      <c r="E393" s="81"/>
      <c r="F393" s="79"/>
      <c r="G393" s="79"/>
      <c r="H393" s="76"/>
      <c r="I393" s="76"/>
      <c r="J393" s="76"/>
      <c r="K393" s="76"/>
      <c r="L393" s="76"/>
      <c r="M393" s="76"/>
      <c r="N393" s="76"/>
      <c r="O393" s="82" t="str">
        <f t="array" ref="O393">IF(N393="Oui","Enter %",IF(N393="","",INDEX(LookUps!J:J,MATCH('4. Module B Ingrédients'!H393,LookUps!I:I,0))))</f>
        <v/>
      </c>
      <c r="P393" s="83" t="str">
        <f t="shared" si="22"/>
        <v/>
      </c>
      <c r="Q393" s="86"/>
      <c r="R393" s="87"/>
      <c r="S393" s="76"/>
      <c r="T393" s="19">
        <f>'1. Site de fabrication'!$E$7</f>
        <v>0</v>
      </c>
      <c r="U393" s="56">
        <f>'1. Site de fabrication'!$E$9</f>
        <v>0</v>
      </c>
      <c r="V393" t="str">
        <f t="shared" si="23"/>
        <v/>
      </c>
    </row>
    <row r="394" spans="1:22" ht="15.75" customHeight="1">
      <c r="A394" s="45"/>
      <c r="B394" s="19" t="str">
        <f t="shared" si="20"/>
        <v/>
      </c>
      <c r="C394" s="19" t="str">
        <f t="shared" si="21"/>
        <v/>
      </c>
      <c r="D394" s="81"/>
      <c r="E394" s="81"/>
      <c r="F394" s="79"/>
      <c r="G394" s="79"/>
      <c r="H394" s="76"/>
      <c r="I394" s="76"/>
      <c r="J394" s="76"/>
      <c r="K394" s="76"/>
      <c r="L394" s="76"/>
      <c r="M394" s="76"/>
      <c r="N394" s="76"/>
      <c r="O394" s="82" t="str">
        <f t="array" ref="O394">IF(N394="Oui","Enter %",IF(N394="","",INDEX(LookUps!J:J,MATCH('4. Module B Ingrédients'!H394,LookUps!I:I,0))))</f>
        <v/>
      </c>
      <c r="P394" s="83" t="str">
        <f t="shared" si="22"/>
        <v/>
      </c>
      <c r="Q394" s="86"/>
      <c r="R394" s="87"/>
      <c r="S394" s="76"/>
      <c r="T394" s="19">
        <f>'1. Site de fabrication'!$E$7</f>
        <v>0</v>
      </c>
      <c r="U394" s="56">
        <f>'1. Site de fabrication'!$E$9</f>
        <v>0</v>
      </c>
      <c r="V394" t="str">
        <f t="shared" si="23"/>
        <v/>
      </c>
    </row>
    <row r="395" spans="1:22" ht="15.75" customHeight="1">
      <c r="A395" s="45"/>
      <c r="B395" s="19" t="str">
        <f t="shared" si="20"/>
        <v/>
      </c>
      <c r="C395" s="19" t="str">
        <f t="shared" si="21"/>
        <v/>
      </c>
      <c r="D395" s="81"/>
      <c r="E395" s="81"/>
      <c r="F395" s="79"/>
      <c r="G395" s="79"/>
      <c r="H395" s="76"/>
      <c r="I395" s="76"/>
      <c r="J395" s="76"/>
      <c r="K395" s="76"/>
      <c r="L395" s="76"/>
      <c r="M395" s="76"/>
      <c r="N395" s="76"/>
      <c r="O395" s="82" t="str">
        <f t="array" ref="O395">IF(N395="Oui","Enter %",IF(N395="","",INDEX(LookUps!J:J,MATCH('4. Module B Ingrédients'!H395,LookUps!I:I,0))))</f>
        <v/>
      </c>
      <c r="P395" s="83" t="str">
        <f t="shared" si="22"/>
        <v/>
      </c>
      <c r="Q395" s="86"/>
      <c r="R395" s="87"/>
      <c r="S395" s="76"/>
      <c r="T395" s="19">
        <f>'1. Site de fabrication'!$E$7</f>
        <v>0</v>
      </c>
      <c r="U395" s="56">
        <f>'1. Site de fabrication'!$E$9</f>
        <v>0</v>
      </c>
      <c r="V395" t="str">
        <f t="shared" si="23"/>
        <v/>
      </c>
    </row>
    <row r="396" spans="1:22" ht="15.75" customHeight="1">
      <c r="A396" s="45"/>
      <c r="B396" s="19" t="str">
        <f t="shared" ref="B396:B459" si="24">IF(D396="","",VLOOKUP(D396,Retailer,2,FALSE))</f>
        <v/>
      </c>
      <c r="C396" s="19" t="str">
        <f t="shared" ref="C396:C459" si="25">IF(B396="","",B396&amp;"_market")</f>
        <v/>
      </c>
      <c r="D396" s="81"/>
      <c r="E396" s="81"/>
      <c r="F396" s="79"/>
      <c r="G396" s="79"/>
      <c r="H396" s="76"/>
      <c r="I396" s="76"/>
      <c r="J396" s="76"/>
      <c r="K396" s="76"/>
      <c r="L396" s="76"/>
      <c r="M396" s="76"/>
      <c r="N396" s="76"/>
      <c r="O396" s="82" t="str">
        <f t="array" ref="O396">IF(N396="Oui","Enter %",IF(N396="","",INDEX(LookUps!J:J,MATCH('4. Module B Ingrédients'!H396,LookUps!I:I,0))))</f>
        <v/>
      </c>
      <c r="P396" s="83" t="str">
        <f t="shared" ref="P396:P459" si="26">IF(O396="","",IF(O396="Enter %","TBD",IF(J396="grammes",(I396/10^6)*O396,IF(J396="kg",(I396/10^3)*O396,I396*O396))))</f>
        <v/>
      </c>
      <c r="Q396" s="86"/>
      <c r="R396" s="87"/>
      <c r="S396" s="76"/>
      <c r="T396" s="19">
        <f>'1. Site de fabrication'!$E$7</f>
        <v>0</v>
      </c>
      <c r="U396" s="56">
        <f>'1. Site de fabrication'!$E$9</f>
        <v>0</v>
      </c>
      <c r="V396" t="str">
        <f t="shared" ref="V396:V459" si="27">IF(F396="","",VLOOKUP(F396,Category_map,2,FALSE))</f>
        <v/>
      </c>
    </row>
    <row r="397" spans="1:22" ht="15.75" customHeight="1">
      <c r="A397" s="45"/>
      <c r="B397" s="19" t="str">
        <f t="shared" si="24"/>
        <v/>
      </c>
      <c r="C397" s="19" t="str">
        <f t="shared" si="25"/>
        <v/>
      </c>
      <c r="D397" s="81"/>
      <c r="E397" s="81"/>
      <c r="F397" s="79"/>
      <c r="G397" s="79"/>
      <c r="H397" s="76"/>
      <c r="I397" s="76"/>
      <c r="J397" s="76"/>
      <c r="K397" s="76"/>
      <c r="L397" s="76"/>
      <c r="M397" s="76"/>
      <c r="N397" s="76"/>
      <c r="O397" s="82" t="str">
        <f t="array" ref="O397">IF(N397="Oui","Enter %",IF(N397="","",INDEX(LookUps!J:J,MATCH('4. Module B Ingrédients'!H397,LookUps!I:I,0))))</f>
        <v/>
      </c>
      <c r="P397" s="83" t="str">
        <f t="shared" si="26"/>
        <v/>
      </c>
      <c r="Q397" s="86"/>
      <c r="R397" s="87"/>
      <c r="S397" s="76"/>
      <c r="T397" s="19">
        <f>'1. Site de fabrication'!$E$7</f>
        <v>0</v>
      </c>
      <c r="U397" s="56">
        <f>'1. Site de fabrication'!$E$9</f>
        <v>0</v>
      </c>
      <c r="V397" t="str">
        <f t="shared" si="27"/>
        <v/>
      </c>
    </row>
    <row r="398" spans="1:22" ht="15.75" customHeight="1">
      <c r="A398" s="45"/>
      <c r="B398" s="19" t="str">
        <f t="shared" si="24"/>
        <v/>
      </c>
      <c r="C398" s="19" t="str">
        <f t="shared" si="25"/>
        <v/>
      </c>
      <c r="D398" s="81"/>
      <c r="E398" s="81"/>
      <c r="F398" s="79"/>
      <c r="G398" s="79"/>
      <c r="H398" s="76"/>
      <c r="I398" s="76"/>
      <c r="J398" s="76"/>
      <c r="K398" s="76"/>
      <c r="L398" s="76"/>
      <c r="M398" s="76"/>
      <c r="N398" s="76"/>
      <c r="O398" s="82" t="str">
        <f t="array" ref="O398">IF(N398="Oui","Enter %",IF(N398="","",INDEX(LookUps!J:J,MATCH('4. Module B Ingrédients'!H398,LookUps!I:I,0))))</f>
        <v/>
      </c>
      <c r="P398" s="83" t="str">
        <f t="shared" si="26"/>
        <v/>
      </c>
      <c r="Q398" s="86"/>
      <c r="R398" s="87"/>
      <c r="S398" s="76"/>
      <c r="T398" s="19">
        <f>'1. Site de fabrication'!$E$7</f>
        <v>0</v>
      </c>
      <c r="U398" s="56">
        <f>'1. Site de fabrication'!$E$9</f>
        <v>0</v>
      </c>
      <c r="V398" t="str">
        <f t="shared" si="27"/>
        <v/>
      </c>
    </row>
    <row r="399" spans="1:22" ht="15.75" customHeight="1">
      <c r="A399" s="45"/>
      <c r="B399" s="19" t="str">
        <f t="shared" si="24"/>
        <v/>
      </c>
      <c r="C399" s="19" t="str">
        <f t="shared" si="25"/>
        <v/>
      </c>
      <c r="D399" s="81"/>
      <c r="E399" s="81"/>
      <c r="F399" s="79"/>
      <c r="G399" s="79"/>
      <c r="H399" s="76"/>
      <c r="I399" s="76"/>
      <c r="J399" s="76"/>
      <c r="K399" s="76"/>
      <c r="L399" s="76"/>
      <c r="M399" s="76"/>
      <c r="N399" s="76"/>
      <c r="O399" s="82" t="str">
        <f t="array" ref="O399">IF(N399="Oui","Enter %",IF(N399="","",INDEX(LookUps!J:J,MATCH('4. Module B Ingrédients'!H399,LookUps!I:I,0))))</f>
        <v/>
      </c>
      <c r="P399" s="83" t="str">
        <f t="shared" si="26"/>
        <v/>
      </c>
      <c r="Q399" s="86"/>
      <c r="R399" s="87"/>
      <c r="S399" s="76"/>
      <c r="T399" s="19">
        <f>'1. Site de fabrication'!$E$7</f>
        <v>0</v>
      </c>
      <c r="U399" s="56">
        <f>'1. Site de fabrication'!$E$9</f>
        <v>0</v>
      </c>
      <c r="V399" t="str">
        <f t="shared" si="27"/>
        <v/>
      </c>
    </row>
    <row r="400" spans="1:22" ht="15.75" customHeight="1">
      <c r="A400" s="45"/>
      <c r="B400" s="19" t="str">
        <f t="shared" si="24"/>
        <v/>
      </c>
      <c r="C400" s="19" t="str">
        <f t="shared" si="25"/>
        <v/>
      </c>
      <c r="D400" s="81"/>
      <c r="E400" s="81"/>
      <c r="F400" s="79"/>
      <c r="G400" s="79"/>
      <c r="H400" s="76"/>
      <c r="I400" s="76"/>
      <c r="J400" s="76"/>
      <c r="K400" s="76"/>
      <c r="L400" s="76"/>
      <c r="M400" s="76"/>
      <c r="N400" s="76"/>
      <c r="O400" s="82" t="str">
        <f t="array" ref="O400">IF(N400="Oui","Enter %",IF(N400="","",INDEX(LookUps!J:J,MATCH('4. Module B Ingrédients'!H400,LookUps!I:I,0))))</f>
        <v/>
      </c>
      <c r="P400" s="83" t="str">
        <f t="shared" si="26"/>
        <v/>
      </c>
      <c r="Q400" s="86"/>
      <c r="R400" s="87"/>
      <c r="S400" s="76"/>
      <c r="T400" s="19">
        <f>'1. Site de fabrication'!$E$7</f>
        <v>0</v>
      </c>
      <c r="U400" s="56">
        <f>'1. Site de fabrication'!$E$9</f>
        <v>0</v>
      </c>
      <c r="V400" t="str">
        <f t="shared" si="27"/>
        <v/>
      </c>
    </row>
    <row r="401" spans="1:22" ht="15.75" customHeight="1">
      <c r="A401" s="45"/>
      <c r="B401" s="19" t="str">
        <f t="shared" si="24"/>
        <v/>
      </c>
      <c r="C401" s="19" t="str">
        <f t="shared" si="25"/>
        <v/>
      </c>
      <c r="D401" s="81"/>
      <c r="E401" s="81"/>
      <c r="F401" s="79"/>
      <c r="G401" s="79"/>
      <c r="H401" s="76"/>
      <c r="I401" s="76"/>
      <c r="J401" s="76"/>
      <c r="K401" s="76"/>
      <c r="L401" s="76"/>
      <c r="M401" s="76"/>
      <c r="N401" s="76"/>
      <c r="O401" s="82" t="str">
        <f t="array" ref="O401">IF(N401="Oui","Enter %",IF(N401="","",INDEX(LookUps!J:J,MATCH('4. Module B Ingrédients'!H401,LookUps!I:I,0))))</f>
        <v/>
      </c>
      <c r="P401" s="83" t="str">
        <f t="shared" si="26"/>
        <v/>
      </c>
      <c r="Q401" s="86"/>
      <c r="R401" s="87"/>
      <c r="S401" s="76"/>
      <c r="T401" s="19">
        <f>'1. Site de fabrication'!$E$7</f>
        <v>0</v>
      </c>
      <c r="U401" s="56">
        <f>'1. Site de fabrication'!$E$9</f>
        <v>0</v>
      </c>
      <c r="V401" t="str">
        <f t="shared" si="27"/>
        <v/>
      </c>
    </row>
    <row r="402" spans="1:22" ht="15.75" customHeight="1">
      <c r="A402" s="45"/>
      <c r="B402" s="19" t="str">
        <f t="shared" si="24"/>
        <v/>
      </c>
      <c r="C402" s="19" t="str">
        <f t="shared" si="25"/>
        <v/>
      </c>
      <c r="D402" s="81"/>
      <c r="E402" s="81"/>
      <c r="F402" s="79"/>
      <c r="G402" s="79"/>
      <c r="H402" s="76"/>
      <c r="I402" s="76"/>
      <c r="J402" s="76"/>
      <c r="K402" s="76"/>
      <c r="L402" s="76"/>
      <c r="M402" s="76"/>
      <c r="N402" s="76"/>
      <c r="O402" s="82" t="str">
        <f t="array" ref="O402">IF(N402="Oui","Enter %",IF(N402="","",INDEX(LookUps!J:J,MATCH('4. Module B Ingrédients'!H402,LookUps!I:I,0))))</f>
        <v/>
      </c>
      <c r="P402" s="83" t="str">
        <f t="shared" si="26"/>
        <v/>
      </c>
      <c r="Q402" s="86"/>
      <c r="R402" s="87"/>
      <c r="S402" s="76"/>
      <c r="T402" s="19">
        <f>'1. Site de fabrication'!$E$7</f>
        <v>0</v>
      </c>
      <c r="U402" s="56">
        <f>'1. Site de fabrication'!$E$9</f>
        <v>0</v>
      </c>
      <c r="V402" t="str">
        <f t="shared" si="27"/>
        <v/>
      </c>
    </row>
    <row r="403" spans="1:22" ht="15.75" customHeight="1">
      <c r="A403" s="45"/>
      <c r="B403" s="19" t="str">
        <f t="shared" si="24"/>
        <v/>
      </c>
      <c r="C403" s="19" t="str">
        <f t="shared" si="25"/>
        <v/>
      </c>
      <c r="D403" s="81"/>
      <c r="E403" s="81"/>
      <c r="F403" s="79"/>
      <c r="G403" s="79"/>
      <c r="H403" s="76"/>
      <c r="I403" s="76"/>
      <c r="J403" s="76"/>
      <c r="K403" s="76"/>
      <c r="L403" s="76"/>
      <c r="M403" s="76"/>
      <c r="N403" s="76"/>
      <c r="O403" s="82" t="str">
        <f t="array" ref="O403">IF(N403="Oui","Enter %",IF(N403="","",INDEX(LookUps!J:J,MATCH('4. Module B Ingrédients'!H403,LookUps!I:I,0))))</f>
        <v/>
      </c>
      <c r="P403" s="83" t="str">
        <f t="shared" si="26"/>
        <v/>
      </c>
      <c r="Q403" s="86"/>
      <c r="R403" s="87"/>
      <c r="S403" s="76"/>
      <c r="T403" s="19">
        <f>'1. Site de fabrication'!$E$7</f>
        <v>0</v>
      </c>
      <c r="U403" s="56">
        <f>'1. Site de fabrication'!$E$9</f>
        <v>0</v>
      </c>
      <c r="V403" t="str">
        <f t="shared" si="27"/>
        <v/>
      </c>
    </row>
    <row r="404" spans="1:22" ht="15.75" customHeight="1">
      <c r="A404" s="45"/>
      <c r="B404" s="19" t="str">
        <f t="shared" si="24"/>
        <v/>
      </c>
      <c r="C404" s="19" t="str">
        <f t="shared" si="25"/>
        <v/>
      </c>
      <c r="D404" s="81"/>
      <c r="E404" s="81"/>
      <c r="F404" s="79"/>
      <c r="G404" s="79"/>
      <c r="H404" s="76"/>
      <c r="I404" s="76"/>
      <c r="J404" s="76"/>
      <c r="K404" s="76"/>
      <c r="L404" s="76"/>
      <c r="M404" s="76"/>
      <c r="N404" s="76"/>
      <c r="O404" s="82" t="str">
        <f t="array" ref="O404">IF(N404="Oui","Enter %",IF(N404="","",INDEX(LookUps!J:J,MATCH('4. Module B Ingrédients'!H404,LookUps!I:I,0))))</f>
        <v/>
      </c>
      <c r="P404" s="83" t="str">
        <f t="shared" si="26"/>
        <v/>
      </c>
      <c r="Q404" s="86"/>
      <c r="R404" s="87"/>
      <c r="S404" s="76"/>
      <c r="T404" s="19">
        <f>'1. Site de fabrication'!$E$7</f>
        <v>0</v>
      </c>
      <c r="U404" s="56">
        <f>'1. Site de fabrication'!$E$9</f>
        <v>0</v>
      </c>
      <c r="V404" t="str">
        <f t="shared" si="27"/>
        <v/>
      </c>
    </row>
    <row r="405" spans="1:22" ht="15.75" customHeight="1">
      <c r="A405" s="45"/>
      <c r="B405" s="19" t="str">
        <f t="shared" si="24"/>
        <v/>
      </c>
      <c r="C405" s="19" t="str">
        <f t="shared" si="25"/>
        <v/>
      </c>
      <c r="D405" s="81"/>
      <c r="E405" s="81"/>
      <c r="F405" s="79"/>
      <c r="G405" s="79"/>
      <c r="H405" s="76"/>
      <c r="I405" s="76"/>
      <c r="J405" s="76"/>
      <c r="K405" s="76"/>
      <c r="L405" s="76"/>
      <c r="M405" s="76"/>
      <c r="N405" s="76"/>
      <c r="O405" s="82" t="str">
        <f t="array" ref="O405">IF(N405="Oui","Enter %",IF(N405="","",INDEX(LookUps!J:J,MATCH('4. Module B Ingrédients'!H405,LookUps!I:I,0))))</f>
        <v/>
      </c>
      <c r="P405" s="83" t="str">
        <f t="shared" si="26"/>
        <v/>
      </c>
      <c r="Q405" s="86"/>
      <c r="R405" s="87"/>
      <c r="S405" s="76"/>
      <c r="T405" s="19">
        <f>'1. Site de fabrication'!$E$7</f>
        <v>0</v>
      </c>
      <c r="U405" s="56">
        <f>'1. Site de fabrication'!$E$9</f>
        <v>0</v>
      </c>
      <c r="V405" t="str">
        <f t="shared" si="27"/>
        <v/>
      </c>
    </row>
    <row r="406" spans="1:22" ht="15.75" customHeight="1">
      <c r="A406" s="45"/>
      <c r="B406" s="19" t="str">
        <f t="shared" si="24"/>
        <v/>
      </c>
      <c r="C406" s="19" t="str">
        <f t="shared" si="25"/>
        <v/>
      </c>
      <c r="D406" s="81"/>
      <c r="E406" s="81"/>
      <c r="F406" s="79"/>
      <c r="G406" s="79"/>
      <c r="H406" s="76"/>
      <c r="I406" s="76"/>
      <c r="J406" s="76"/>
      <c r="K406" s="76"/>
      <c r="L406" s="76"/>
      <c r="M406" s="76"/>
      <c r="N406" s="76"/>
      <c r="O406" s="82" t="str">
        <f t="array" ref="O406">IF(N406="Oui","Enter %",IF(N406="","",INDEX(LookUps!J:J,MATCH('4. Module B Ingrédients'!H406,LookUps!I:I,0))))</f>
        <v/>
      </c>
      <c r="P406" s="83" t="str">
        <f t="shared" si="26"/>
        <v/>
      </c>
      <c r="Q406" s="86"/>
      <c r="R406" s="87"/>
      <c r="S406" s="76"/>
      <c r="T406" s="19">
        <f>'1. Site de fabrication'!$E$7</f>
        <v>0</v>
      </c>
      <c r="U406" s="56">
        <f>'1. Site de fabrication'!$E$9</f>
        <v>0</v>
      </c>
      <c r="V406" t="str">
        <f t="shared" si="27"/>
        <v/>
      </c>
    </row>
    <row r="407" spans="1:22" ht="15.75" customHeight="1">
      <c r="A407" s="45"/>
      <c r="B407" s="19" t="str">
        <f t="shared" si="24"/>
        <v/>
      </c>
      <c r="C407" s="19" t="str">
        <f t="shared" si="25"/>
        <v/>
      </c>
      <c r="D407" s="81"/>
      <c r="E407" s="81"/>
      <c r="F407" s="79"/>
      <c r="G407" s="79"/>
      <c r="H407" s="76"/>
      <c r="I407" s="76"/>
      <c r="J407" s="76"/>
      <c r="K407" s="76"/>
      <c r="L407" s="76"/>
      <c r="M407" s="76"/>
      <c r="N407" s="76"/>
      <c r="O407" s="82" t="str">
        <f t="array" ref="O407">IF(N407="Oui","Enter %",IF(N407="","",INDEX(LookUps!J:J,MATCH('4. Module B Ingrédients'!H407,LookUps!I:I,0))))</f>
        <v/>
      </c>
      <c r="P407" s="83" t="str">
        <f t="shared" si="26"/>
        <v/>
      </c>
      <c r="Q407" s="86"/>
      <c r="R407" s="87"/>
      <c r="S407" s="76"/>
      <c r="T407" s="19">
        <f>'1. Site de fabrication'!$E$7</f>
        <v>0</v>
      </c>
      <c r="U407" s="56">
        <f>'1. Site de fabrication'!$E$9</f>
        <v>0</v>
      </c>
      <c r="V407" t="str">
        <f t="shared" si="27"/>
        <v/>
      </c>
    </row>
    <row r="408" spans="1:22" ht="15.75" customHeight="1">
      <c r="A408" s="45"/>
      <c r="B408" s="19" t="str">
        <f t="shared" si="24"/>
        <v/>
      </c>
      <c r="C408" s="19" t="str">
        <f t="shared" si="25"/>
        <v/>
      </c>
      <c r="D408" s="81"/>
      <c r="E408" s="81"/>
      <c r="F408" s="79"/>
      <c r="G408" s="79"/>
      <c r="H408" s="76"/>
      <c r="I408" s="76"/>
      <c r="J408" s="76"/>
      <c r="K408" s="76"/>
      <c r="L408" s="76"/>
      <c r="M408" s="76"/>
      <c r="N408" s="76"/>
      <c r="O408" s="82" t="str">
        <f t="array" ref="O408">IF(N408="Oui","Enter %",IF(N408="","",INDEX(LookUps!J:J,MATCH('4. Module B Ingrédients'!H408,LookUps!I:I,0))))</f>
        <v/>
      </c>
      <c r="P408" s="83" t="str">
        <f t="shared" si="26"/>
        <v/>
      </c>
      <c r="Q408" s="86"/>
      <c r="R408" s="87"/>
      <c r="S408" s="76"/>
      <c r="T408" s="19">
        <f>'1. Site de fabrication'!$E$7</f>
        <v>0</v>
      </c>
      <c r="U408" s="56">
        <f>'1. Site de fabrication'!$E$9</f>
        <v>0</v>
      </c>
      <c r="V408" t="str">
        <f t="shared" si="27"/>
        <v/>
      </c>
    </row>
    <row r="409" spans="1:22" ht="15.75" customHeight="1">
      <c r="A409" s="45"/>
      <c r="B409" s="19" t="str">
        <f t="shared" si="24"/>
        <v/>
      </c>
      <c r="C409" s="19" t="str">
        <f t="shared" si="25"/>
        <v/>
      </c>
      <c r="D409" s="81"/>
      <c r="E409" s="81"/>
      <c r="F409" s="79"/>
      <c r="G409" s="79"/>
      <c r="H409" s="76"/>
      <c r="I409" s="76"/>
      <c r="J409" s="76"/>
      <c r="K409" s="76"/>
      <c r="L409" s="76"/>
      <c r="M409" s="76"/>
      <c r="N409" s="76"/>
      <c r="O409" s="82" t="str">
        <f t="array" ref="O409">IF(N409="Oui","Enter %",IF(N409="","",INDEX(LookUps!J:J,MATCH('4. Module B Ingrédients'!H409,LookUps!I:I,0))))</f>
        <v/>
      </c>
      <c r="P409" s="83" t="str">
        <f t="shared" si="26"/>
        <v/>
      </c>
      <c r="Q409" s="86"/>
      <c r="R409" s="87"/>
      <c r="S409" s="76"/>
      <c r="T409" s="19">
        <f>'1. Site de fabrication'!$E$7</f>
        <v>0</v>
      </c>
      <c r="U409" s="56">
        <f>'1. Site de fabrication'!$E$9</f>
        <v>0</v>
      </c>
      <c r="V409" t="str">
        <f t="shared" si="27"/>
        <v/>
      </c>
    </row>
    <row r="410" spans="1:22" ht="15.75" customHeight="1">
      <c r="A410" s="45"/>
      <c r="B410" s="19" t="str">
        <f t="shared" si="24"/>
        <v/>
      </c>
      <c r="C410" s="19" t="str">
        <f t="shared" si="25"/>
        <v/>
      </c>
      <c r="D410" s="81"/>
      <c r="E410" s="81"/>
      <c r="F410" s="79"/>
      <c r="G410" s="79"/>
      <c r="H410" s="76"/>
      <c r="I410" s="76"/>
      <c r="J410" s="76"/>
      <c r="K410" s="76"/>
      <c r="L410" s="76"/>
      <c r="M410" s="76"/>
      <c r="N410" s="76"/>
      <c r="O410" s="82" t="str">
        <f t="array" ref="O410">IF(N410="Oui","Enter %",IF(N410="","",INDEX(LookUps!J:J,MATCH('4. Module B Ingrédients'!H410,LookUps!I:I,0))))</f>
        <v/>
      </c>
      <c r="P410" s="83" t="str">
        <f t="shared" si="26"/>
        <v/>
      </c>
      <c r="Q410" s="86"/>
      <c r="R410" s="87"/>
      <c r="S410" s="76"/>
      <c r="T410" s="19">
        <f>'1. Site de fabrication'!$E$7</f>
        <v>0</v>
      </c>
      <c r="U410" s="56">
        <f>'1. Site de fabrication'!$E$9</f>
        <v>0</v>
      </c>
      <c r="V410" t="str">
        <f t="shared" si="27"/>
        <v/>
      </c>
    </row>
    <row r="411" spans="1:22" ht="15.75" customHeight="1">
      <c r="A411" s="45"/>
      <c r="B411" s="19" t="str">
        <f t="shared" si="24"/>
        <v/>
      </c>
      <c r="C411" s="19" t="str">
        <f t="shared" si="25"/>
        <v/>
      </c>
      <c r="D411" s="81"/>
      <c r="E411" s="81"/>
      <c r="F411" s="79"/>
      <c r="G411" s="79"/>
      <c r="H411" s="76"/>
      <c r="I411" s="76"/>
      <c r="J411" s="76"/>
      <c r="K411" s="76"/>
      <c r="L411" s="76"/>
      <c r="M411" s="76"/>
      <c r="N411" s="76"/>
      <c r="O411" s="82" t="str">
        <f t="array" ref="O411">IF(N411="Oui","Enter %",IF(N411="","",INDEX(LookUps!J:J,MATCH('4. Module B Ingrédients'!H411,LookUps!I:I,0))))</f>
        <v/>
      </c>
      <c r="P411" s="83" t="str">
        <f t="shared" si="26"/>
        <v/>
      </c>
      <c r="Q411" s="86"/>
      <c r="R411" s="87"/>
      <c r="S411" s="76"/>
      <c r="T411" s="19">
        <f>'1. Site de fabrication'!$E$7</f>
        <v>0</v>
      </c>
      <c r="U411" s="56">
        <f>'1. Site de fabrication'!$E$9</f>
        <v>0</v>
      </c>
      <c r="V411" t="str">
        <f t="shared" si="27"/>
        <v/>
      </c>
    </row>
    <row r="412" spans="1:22" ht="15.75" customHeight="1">
      <c r="A412" s="45"/>
      <c r="B412" s="19" t="str">
        <f t="shared" si="24"/>
        <v/>
      </c>
      <c r="C412" s="19" t="str">
        <f t="shared" si="25"/>
        <v/>
      </c>
      <c r="D412" s="81"/>
      <c r="E412" s="81"/>
      <c r="F412" s="79"/>
      <c r="G412" s="79"/>
      <c r="H412" s="76"/>
      <c r="I412" s="76"/>
      <c r="J412" s="76"/>
      <c r="K412" s="76"/>
      <c r="L412" s="76"/>
      <c r="M412" s="76"/>
      <c r="N412" s="76"/>
      <c r="O412" s="82" t="str">
        <f t="array" ref="O412">IF(N412="Oui","Enter %",IF(N412="","",INDEX(LookUps!J:J,MATCH('4. Module B Ingrédients'!H412,LookUps!I:I,0))))</f>
        <v/>
      </c>
      <c r="P412" s="83" t="str">
        <f t="shared" si="26"/>
        <v/>
      </c>
      <c r="Q412" s="86"/>
      <c r="R412" s="87"/>
      <c r="S412" s="76"/>
      <c r="T412" s="19">
        <f>'1. Site de fabrication'!$E$7</f>
        <v>0</v>
      </c>
      <c r="U412" s="56">
        <f>'1. Site de fabrication'!$E$9</f>
        <v>0</v>
      </c>
      <c r="V412" t="str">
        <f t="shared" si="27"/>
        <v/>
      </c>
    </row>
    <row r="413" spans="1:22" ht="15.75" customHeight="1">
      <c r="A413" s="45"/>
      <c r="B413" s="19" t="str">
        <f t="shared" si="24"/>
        <v/>
      </c>
      <c r="C413" s="19" t="str">
        <f t="shared" si="25"/>
        <v/>
      </c>
      <c r="D413" s="81"/>
      <c r="E413" s="81"/>
      <c r="F413" s="79"/>
      <c r="G413" s="79"/>
      <c r="H413" s="76"/>
      <c r="I413" s="76"/>
      <c r="J413" s="76"/>
      <c r="K413" s="76"/>
      <c r="L413" s="76"/>
      <c r="M413" s="76"/>
      <c r="N413" s="76"/>
      <c r="O413" s="82" t="str">
        <f t="array" ref="O413">IF(N413="Oui","Enter %",IF(N413="","",INDEX(LookUps!J:J,MATCH('4. Module B Ingrédients'!H413,LookUps!I:I,0))))</f>
        <v/>
      </c>
      <c r="P413" s="83" t="str">
        <f t="shared" si="26"/>
        <v/>
      </c>
      <c r="Q413" s="86"/>
      <c r="R413" s="87"/>
      <c r="S413" s="76"/>
      <c r="T413" s="19">
        <f>'1. Site de fabrication'!$E$7</f>
        <v>0</v>
      </c>
      <c r="U413" s="56">
        <f>'1. Site de fabrication'!$E$9</f>
        <v>0</v>
      </c>
      <c r="V413" t="str">
        <f t="shared" si="27"/>
        <v/>
      </c>
    </row>
    <row r="414" spans="1:22" ht="15.75" customHeight="1">
      <c r="A414" s="45"/>
      <c r="B414" s="19" t="str">
        <f t="shared" si="24"/>
        <v/>
      </c>
      <c r="C414" s="19" t="str">
        <f t="shared" si="25"/>
        <v/>
      </c>
      <c r="D414" s="81"/>
      <c r="E414" s="81"/>
      <c r="F414" s="79"/>
      <c r="G414" s="79"/>
      <c r="H414" s="76"/>
      <c r="I414" s="76"/>
      <c r="J414" s="76"/>
      <c r="K414" s="76"/>
      <c r="L414" s="76"/>
      <c r="M414" s="76"/>
      <c r="N414" s="76"/>
      <c r="O414" s="82" t="str">
        <f t="array" ref="O414">IF(N414="Oui","Enter %",IF(N414="","",INDEX(LookUps!J:J,MATCH('4. Module B Ingrédients'!H414,LookUps!I:I,0))))</f>
        <v/>
      </c>
      <c r="P414" s="83" t="str">
        <f t="shared" si="26"/>
        <v/>
      </c>
      <c r="Q414" s="86"/>
      <c r="R414" s="87"/>
      <c r="S414" s="76"/>
      <c r="T414" s="19">
        <f>'1. Site de fabrication'!$E$7</f>
        <v>0</v>
      </c>
      <c r="U414" s="56">
        <f>'1. Site de fabrication'!$E$9</f>
        <v>0</v>
      </c>
      <c r="V414" t="str">
        <f t="shared" si="27"/>
        <v/>
      </c>
    </row>
    <row r="415" spans="1:22" ht="15.75" customHeight="1">
      <c r="A415" s="45"/>
      <c r="B415" s="19" t="str">
        <f t="shared" si="24"/>
        <v/>
      </c>
      <c r="C415" s="19" t="str">
        <f t="shared" si="25"/>
        <v/>
      </c>
      <c r="D415" s="81"/>
      <c r="E415" s="81"/>
      <c r="F415" s="79"/>
      <c r="G415" s="79"/>
      <c r="H415" s="76"/>
      <c r="I415" s="76"/>
      <c r="J415" s="76"/>
      <c r="K415" s="76"/>
      <c r="L415" s="76"/>
      <c r="M415" s="76"/>
      <c r="N415" s="76"/>
      <c r="O415" s="82" t="str">
        <f t="array" ref="O415">IF(N415="Oui","Enter %",IF(N415="","",INDEX(LookUps!J:J,MATCH('4. Module B Ingrédients'!H415,LookUps!I:I,0))))</f>
        <v/>
      </c>
      <c r="P415" s="83" t="str">
        <f t="shared" si="26"/>
        <v/>
      </c>
      <c r="Q415" s="86"/>
      <c r="R415" s="87"/>
      <c r="S415" s="76"/>
      <c r="T415" s="19">
        <f>'1. Site de fabrication'!$E$7</f>
        <v>0</v>
      </c>
      <c r="U415" s="56">
        <f>'1. Site de fabrication'!$E$9</f>
        <v>0</v>
      </c>
      <c r="V415" t="str">
        <f t="shared" si="27"/>
        <v/>
      </c>
    </row>
    <row r="416" spans="1:22" ht="15.75" customHeight="1">
      <c r="A416" s="45"/>
      <c r="B416" s="19" t="str">
        <f t="shared" si="24"/>
        <v/>
      </c>
      <c r="C416" s="19" t="str">
        <f t="shared" si="25"/>
        <v/>
      </c>
      <c r="D416" s="81"/>
      <c r="E416" s="81"/>
      <c r="F416" s="79"/>
      <c r="G416" s="79"/>
      <c r="H416" s="76"/>
      <c r="I416" s="76"/>
      <c r="J416" s="76"/>
      <c r="K416" s="76"/>
      <c r="L416" s="76"/>
      <c r="M416" s="76"/>
      <c r="N416" s="76"/>
      <c r="O416" s="82" t="str">
        <f t="array" ref="O416">IF(N416="Oui","Enter %",IF(N416="","",INDEX(LookUps!J:J,MATCH('4. Module B Ingrédients'!H416,LookUps!I:I,0))))</f>
        <v/>
      </c>
      <c r="P416" s="83" t="str">
        <f t="shared" si="26"/>
        <v/>
      </c>
      <c r="Q416" s="86"/>
      <c r="R416" s="87"/>
      <c r="S416" s="76"/>
      <c r="T416" s="19">
        <f>'1. Site de fabrication'!$E$7</f>
        <v>0</v>
      </c>
      <c r="U416" s="56">
        <f>'1. Site de fabrication'!$E$9</f>
        <v>0</v>
      </c>
      <c r="V416" t="str">
        <f t="shared" si="27"/>
        <v/>
      </c>
    </row>
    <row r="417" spans="1:22" ht="15.75" customHeight="1">
      <c r="A417" s="45"/>
      <c r="B417" s="19" t="str">
        <f t="shared" si="24"/>
        <v/>
      </c>
      <c r="C417" s="19" t="str">
        <f t="shared" si="25"/>
        <v/>
      </c>
      <c r="D417" s="81"/>
      <c r="E417" s="81"/>
      <c r="F417" s="79"/>
      <c r="G417" s="79"/>
      <c r="H417" s="76"/>
      <c r="I417" s="76"/>
      <c r="J417" s="76"/>
      <c r="K417" s="76"/>
      <c r="L417" s="76"/>
      <c r="M417" s="76"/>
      <c r="N417" s="76"/>
      <c r="O417" s="82" t="str">
        <f t="array" ref="O417">IF(N417="Oui","Enter %",IF(N417="","",INDEX(LookUps!J:J,MATCH('4. Module B Ingrédients'!H417,LookUps!I:I,0))))</f>
        <v/>
      </c>
      <c r="P417" s="83" t="str">
        <f t="shared" si="26"/>
        <v/>
      </c>
      <c r="Q417" s="86"/>
      <c r="R417" s="87"/>
      <c r="S417" s="76"/>
      <c r="T417" s="19">
        <f>'1. Site de fabrication'!$E$7</f>
        <v>0</v>
      </c>
      <c r="U417" s="56">
        <f>'1. Site de fabrication'!$E$9</f>
        <v>0</v>
      </c>
      <c r="V417" t="str">
        <f t="shared" si="27"/>
        <v/>
      </c>
    </row>
    <row r="418" spans="1:22" ht="15.75" customHeight="1">
      <c r="A418" s="45"/>
      <c r="B418" s="19" t="str">
        <f t="shared" si="24"/>
        <v/>
      </c>
      <c r="C418" s="19" t="str">
        <f t="shared" si="25"/>
        <v/>
      </c>
      <c r="D418" s="81"/>
      <c r="E418" s="81"/>
      <c r="F418" s="79"/>
      <c r="G418" s="79"/>
      <c r="H418" s="76"/>
      <c r="I418" s="76"/>
      <c r="J418" s="76"/>
      <c r="K418" s="76"/>
      <c r="L418" s="76"/>
      <c r="M418" s="76"/>
      <c r="N418" s="76"/>
      <c r="O418" s="82" t="str">
        <f t="array" ref="O418">IF(N418="Oui","Enter %",IF(N418="","",INDEX(LookUps!J:J,MATCH('4. Module B Ingrédients'!H418,LookUps!I:I,0))))</f>
        <v/>
      </c>
      <c r="P418" s="83" t="str">
        <f t="shared" si="26"/>
        <v/>
      </c>
      <c r="Q418" s="86"/>
      <c r="R418" s="87"/>
      <c r="S418" s="76"/>
      <c r="T418" s="19">
        <f>'1. Site de fabrication'!$E$7</f>
        <v>0</v>
      </c>
      <c r="U418" s="56">
        <f>'1. Site de fabrication'!$E$9</f>
        <v>0</v>
      </c>
      <c r="V418" t="str">
        <f t="shared" si="27"/>
        <v/>
      </c>
    </row>
    <row r="419" spans="1:22" ht="15.75" customHeight="1">
      <c r="A419" s="45"/>
      <c r="B419" s="19" t="str">
        <f t="shared" si="24"/>
        <v/>
      </c>
      <c r="C419" s="19" t="str">
        <f t="shared" si="25"/>
        <v/>
      </c>
      <c r="D419" s="81"/>
      <c r="E419" s="81"/>
      <c r="F419" s="79"/>
      <c r="G419" s="79"/>
      <c r="H419" s="76"/>
      <c r="I419" s="76"/>
      <c r="J419" s="76"/>
      <c r="K419" s="76"/>
      <c r="L419" s="76"/>
      <c r="M419" s="76"/>
      <c r="N419" s="76"/>
      <c r="O419" s="82" t="str">
        <f t="array" ref="O419">IF(N419="Oui","Enter %",IF(N419="","",INDEX(LookUps!J:J,MATCH('4. Module B Ingrédients'!H419,LookUps!I:I,0))))</f>
        <v/>
      </c>
      <c r="P419" s="83" t="str">
        <f t="shared" si="26"/>
        <v/>
      </c>
      <c r="Q419" s="84"/>
      <c r="R419" s="85"/>
      <c r="S419" s="76"/>
      <c r="T419" s="19">
        <f>'1. Site de fabrication'!$E$7</f>
        <v>0</v>
      </c>
      <c r="U419" s="56">
        <f>'1. Site de fabrication'!$E$9</f>
        <v>0</v>
      </c>
      <c r="V419" t="str">
        <f t="shared" si="27"/>
        <v/>
      </c>
    </row>
    <row r="420" spans="1:22" ht="15.75" customHeight="1">
      <c r="A420" s="45"/>
      <c r="B420" s="19" t="str">
        <f t="shared" si="24"/>
        <v/>
      </c>
      <c r="C420" s="19" t="str">
        <f t="shared" si="25"/>
        <v/>
      </c>
      <c r="D420" s="81"/>
      <c r="E420" s="81"/>
      <c r="F420" s="79"/>
      <c r="G420" s="79"/>
      <c r="H420" s="76"/>
      <c r="I420" s="76"/>
      <c r="J420" s="76"/>
      <c r="K420" s="76"/>
      <c r="L420" s="76"/>
      <c r="M420" s="76"/>
      <c r="N420" s="76"/>
      <c r="O420" s="82" t="str">
        <f t="array" ref="O420">IF(N420="Oui","Enter %",IF(N420="","",INDEX(LookUps!J:J,MATCH('4. Module B Ingrédients'!H420,LookUps!I:I,0))))</f>
        <v/>
      </c>
      <c r="P420" s="83" t="str">
        <f t="shared" si="26"/>
        <v/>
      </c>
      <c r="Q420" s="86"/>
      <c r="R420" s="87"/>
      <c r="S420" s="76"/>
      <c r="T420" s="19">
        <f>'1. Site de fabrication'!$E$7</f>
        <v>0</v>
      </c>
      <c r="U420" s="56">
        <f>'1. Site de fabrication'!$E$9</f>
        <v>0</v>
      </c>
      <c r="V420" t="str">
        <f t="shared" si="27"/>
        <v/>
      </c>
    </row>
    <row r="421" spans="1:22" ht="15.75" customHeight="1">
      <c r="A421" s="45"/>
      <c r="B421" s="19" t="str">
        <f t="shared" si="24"/>
        <v/>
      </c>
      <c r="C421" s="19" t="str">
        <f t="shared" si="25"/>
        <v/>
      </c>
      <c r="D421" s="81"/>
      <c r="E421" s="81"/>
      <c r="F421" s="79"/>
      <c r="G421" s="79"/>
      <c r="H421" s="76"/>
      <c r="I421" s="76"/>
      <c r="J421" s="76"/>
      <c r="K421" s="76"/>
      <c r="L421" s="76"/>
      <c r="M421" s="76"/>
      <c r="N421" s="76"/>
      <c r="O421" s="82" t="str">
        <f t="array" ref="O421">IF(N421="Oui","Enter %",IF(N421="","",INDEX(LookUps!J:J,MATCH('4. Module B Ingrédients'!H421,LookUps!I:I,0))))</f>
        <v/>
      </c>
      <c r="P421" s="83" t="str">
        <f t="shared" si="26"/>
        <v/>
      </c>
      <c r="Q421" s="86"/>
      <c r="R421" s="87"/>
      <c r="S421" s="76"/>
      <c r="T421" s="19">
        <f>'1. Site de fabrication'!$E$7</f>
        <v>0</v>
      </c>
      <c r="U421" s="56">
        <f>'1. Site de fabrication'!$E$9</f>
        <v>0</v>
      </c>
      <c r="V421" t="str">
        <f t="shared" si="27"/>
        <v/>
      </c>
    </row>
    <row r="422" spans="1:22" ht="15.75" customHeight="1">
      <c r="A422" s="45"/>
      <c r="B422" s="19" t="str">
        <f t="shared" si="24"/>
        <v/>
      </c>
      <c r="C422" s="19" t="str">
        <f t="shared" si="25"/>
        <v/>
      </c>
      <c r="D422" s="81"/>
      <c r="E422" s="81"/>
      <c r="F422" s="79"/>
      <c r="G422" s="79"/>
      <c r="H422" s="76"/>
      <c r="I422" s="76"/>
      <c r="J422" s="76"/>
      <c r="K422" s="76"/>
      <c r="L422" s="76"/>
      <c r="M422" s="76"/>
      <c r="N422" s="76"/>
      <c r="O422" s="82" t="str">
        <f t="array" ref="O422">IF(N422="Oui","Enter %",IF(N422="","",INDEX(LookUps!J:J,MATCH('4. Module B Ingrédients'!H422,LookUps!I:I,0))))</f>
        <v/>
      </c>
      <c r="P422" s="83" t="str">
        <f t="shared" si="26"/>
        <v/>
      </c>
      <c r="Q422" s="86"/>
      <c r="R422" s="87"/>
      <c r="S422" s="76"/>
      <c r="T422" s="19">
        <f>'1. Site de fabrication'!$E$7</f>
        <v>0</v>
      </c>
      <c r="U422" s="56">
        <f>'1. Site de fabrication'!$E$9</f>
        <v>0</v>
      </c>
      <c r="V422" t="str">
        <f t="shared" si="27"/>
        <v/>
      </c>
    </row>
    <row r="423" spans="1:22" ht="15.75" customHeight="1">
      <c r="A423" s="45"/>
      <c r="B423" s="19" t="str">
        <f t="shared" si="24"/>
        <v/>
      </c>
      <c r="C423" s="19" t="str">
        <f t="shared" si="25"/>
        <v/>
      </c>
      <c r="D423" s="81"/>
      <c r="E423" s="81"/>
      <c r="F423" s="79"/>
      <c r="G423" s="79"/>
      <c r="H423" s="76"/>
      <c r="I423" s="76"/>
      <c r="J423" s="76"/>
      <c r="K423" s="76"/>
      <c r="L423" s="76"/>
      <c r="M423" s="76"/>
      <c r="N423" s="76"/>
      <c r="O423" s="82" t="str">
        <f t="array" ref="O423">IF(N423="Oui","Enter %",IF(N423="","",INDEX(LookUps!J:J,MATCH('4. Module B Ingrédients'!H423,LookUps!I:I,0))))</f>
        <v/>
      </c>
      <c r="P423" s="83" t="str">
        <f t="shared" si="26"/>
        <v/>
      </c>
      <c r="Q423" s="86"/>
      <c r="R423" s="87"/>
      <c r="S423" s="76"/>
      <c r="T423" s="19">
        <f>'1. Site de fabrication'!$E$7</f>
        <v>0</v>
      </c>
      <c r="U423" s="56">
        <f>'1. Site de fabrication'!$E$9</f>
        <v>0</v>
      </c>
      <c r="V423" t="str">
        <f t="shared" si="27"/>
        <v/>
      </c>
    </row>
    <row r="424" spans="1:22" ht="15.75" customHeight="1">
      <c r="A424" s="45"/>
      <c r="B424" s="19" t="str">
        <f t="shared" si="24"/>
        <v/>
      </c>
      <c r="C424" s="19" t="str">
        <f t="shared" si="25"/>
        <v/>
      </c>
      <c r="D424" s="81"/>
      <c r="E424" s="81"/>
      <c r="F424" s="79"/>
      <c r="G424" s="79"/>
      <c r="H424" s="76"/>
      <c r="I424" s="76"/>
      <c r="J424" s="76"/>
      <c r="K424" s="76"/>
      <c r="L424" s="76"/>
      <c r="M424" s="76"/>
      <c r="N424" s="76"/>
      <c r="O424" s="82" t="str">
        <f t="array" ref="O424">IF(N424="Oui","Enter %",IF(N424="","",INDEX(LookUps!J:J,MATCH('4. Module B Ingrédients'!H424,LookUps!I:I,0))))</f>
        <v/>
      </c>
      <c r="P424" s="83" t="str">
        <f t="shared" si="26"/>
        <v/>
      </c>
      <c r="Q424" s="86"/>
      <c r="R424" s="87"/>
      <c r="S424" s="76"/>
      <c r="T424" s="19">
        <f>'1. Site de fabrication'!$E$7</f>
        <v>0</v>
      </c>
      <c r="U424" s="56">
        <f>'1. Site de fabrication'!$E$9</f>
        <v>0</v>
      </c>
      <c r="V424" t="str">
        <f t="shared" si="27"/>
        <v/>
      </c>
    </row>
    <row r="425" spans="1:22" ht="15.75" customHeight="1">
      <c r="A425" s="45"/>
      <c r="B425" s="19" t="str">
        <f t="shared" si="24"/>
        <v/>
      </c>
      <c r="C425" s="19" t="str">
        <f t="shared" si="25"/>
        <v/>
      </c>
      <c r="D425" s="81"/>
      <c r="E425" s="81"/>
      <c r="F425" s="79"/>
      <c r="G425" s="79"/>
      <c r="H425" s="76"/>
      <c r="I425" s="76"/>
      <c r="J425" s="76"/>
      <c r="K425" s="76"/>
      <c r="L425" s="76"/>
      <c r="M425" s="76"/>
      <c r="N425" s="76"/>
      <c r="O425" s="82" t="str">
        <f t="array" ref="O425">IF(N425="Oui","Enter %",IF(N425="","",INDEX(LookUps!J:J,MATCH('4. Module B Ingrédients'!H425,LookUps!I:I,0))))</f>
        <v/>
      </c>
      <c r="P425" s="83" t="str">
        <f t="shared" si="26"/>
        <v/>
      </c>
      <c r="Q425" s="86"/>
      <c r="R425" s="87"/>
      <c r="S425" s="76"/>
      <c r="T425" s="19">
        <f>'1. Site de fabrication'!$E$7</f>
        <v>0</v>
      </c>
      <c r="U425" s="56">
        <f>'1. Site de fabrication'!$E$9</f>
        <v>0</v>
      </c>
      <c r="V425" t="str">
        <f t="shared" si="27"/>
        <v/>
      </c>
    </row>
    <row r="426" spans="1:22" ht="15.75" customHeight="1">
      <c r="A426" s="45"/>
      <c r="B426" s="19" t="str">
        <f t="shared" si="24"/>
        <v/>
      </c>
      <c r="C426" s="19" t="str">
        <f t="shared" si="25"/>
        <v/>
      </c>
      <c r="D426" s="81"/>
      <c r="E426" s="81"/>
      <c r="F426" s="79"/>
      <c r="G426" s="79"/>
      <c r="H426" s="76"/>
      <c r="I426" s="76"/>
      <c r="J426" s="76"/>
      <c r="K426" s="76"/>
      <c r="L426" s="76"/>
      <c r="M426" s="76"/>
      <c r="N426" s="76"/>
      <c r="O426" s="82" t="str">
        <f t="array" ref="O426">IF(N426="Oui","Enter %",IF(N426="","",INDEX(LookUps!J:J,MATCH('4. Module B Ingrédients'!H426,LookUps!I:I,0))))</f>
        <v/>
      </c>
      <c r="P426" s="83" t="str">
        <f t="shared" si="26"/>
        <v/>
      </c>
      <c r="Q426" s="86"/>
      <c r="R426" s="87"/>
      <c r="S426" s="76"/>
      <c r="T426" s="19">
        <f>'1. Site de fabrication'!$E$7</f>
        <v>0</v>
      </c>
      <c r="U426" s="56">
        <f>'1. Site de fabrication'!$E$9</f>
        <v>0</v>
      </c>
      <c r="V426" t="str">
        <f t="shared" si="27"/>
        <v/>
      </c>
    </row>
    <row r="427" spans="1:22" ht="15.75" customHeight="1">
      <c r="A427" s="45"/>
      <c r="B427" s="19" t="str">
        <f t="shared" si="24"/>
        <v/>
      </c>
      <c r="C427" s="19" t="str">
        <f t="shared" si="25"/>
        <v/>
      </c>
      <c r="D427" s="81"/>
      <c r="E427" s="81"/>
      <c r="F427" s="79"/>
      <c r="G427" s="79"/>
      <c r="H427" s="76"/>
      <c r="I427" s="76"/>
      <c r="J427" s="76"/>
      <c r="K427" s="76"/>
      <c r="L427" s="76"/>
      <c r="M427" s="76"/>
      <c r="N427" s="76"/>
      <c r="O427" s="82" t="str">
        <f t="array" ref="O427">IF(N427="Oui","Enter %",IF(N427="","",INDEX(LookUps!J:J,MATCH('4. Module B Ingrédients'!H427,LookUps!I:I,0))))</f>
        <v/>
      </c>
      <c r="P427" s="83" t="str">
        <f t="shared" si="26"/>
        <v/>
      </c>
      <c r="Q427" s="86"/>
      <c r="R427" s="87"/>
      <c r="S427" s="76"/>
      <c r="T427" s="19">
        <f>'1. Site de fabrication'!$E$7</f>
        <v>0</v>
      </c>
      <c r="U427" s="56">
        <f>'1. Site de fabrication'!$E$9</f>
        <v>0</v>
      </c>
      <c r="V427" t="str">
        <f t="shared" si="27"/>
        <v/>
      </c>
    </row>
    <row r="428" spans="1:22" ht="15.75" customHeight="1">
      <c r="A428" s="45"/>
      <c r="B428" s="19" t="str">
        <f t="shared" si="24"/>
        <v/>
      </c>
      <c r="C428" s="19" t="str">
        <f t="shared" si="25"/>
        <v/>
      </c>
      <c r="D428" s="81"/>
      <c r="E428" s="81"/>
      <c r="F428" s="79"/>
      <c r="G428" s="79"/>
      <c r="H428" s="76"/>
      <c r="I428" s="76"/>
      <c r="J428" s="76"/>
      <c r="K428" s="76"/>
      <c r="L428" s="76"/>
      <c r="M428" s="76"/>
      <c r="N428" s="76"/>
      <c r="O428" s="82" t="str">
        <f t="array" ref="O428">IF(N428="Oui","Enter %",IF(N428="","",INDEX(LookUps!J:J,MATCH('4. Module B Ingrédients'!H428,LookUps!I:I,0))))</f>
        <v/>
      </c>
      <c r="P428" s="83" t="str">
        <f t="shared" si="26"/>
        <v/>
      </c>
      <c r="Q428" s="86"/>
      <c r="R428" s="87"/>
      <c r="S428" s="76"/>
      <c r="T428" s="19">
        <f>'1. Site de fabrication'!$E$7</f>
        <v>0</v>
      </c>
      <c r="U428" s="56">
        <f>'1. Site de fabrication'!$E$9</f>
        <v>0</v>
      </c>
      <c r="V428" t="str">
        <f t="shared" si="27"/>
        <v/>
      </c>
    </row>
    <row r="429" spans="1:22" ht="15.75" customHeight="1">
      <c r="A429" s="45"/>
      <c r="B429" s="19" t="str">
        <f t="shared" si="24"/>
        <v/>
      </c>
      <c r="C429" s="19" t="str">
        <f t="shared" si="25"/>
        <v/>
      </c>
      <c r="D429" s="81"/>
      <c r="E429" s="81"/>
      <c r="F429" s="79"/>
      <c r="G429" s="79"/>
      <c r="H429" s="76"/>
      <c r="I429" s="76"/>
      <c r="J429" s="76"/>
      <c r="K429" s="76"/>
      <c r="L429" s="76"/>
      <c r="M429" s="76"/>
      <c r="N429" s="76"/>
      <c r="O429" s="82" t="str">
        <f t="array" ref="O429">IF(N429="Oui","Enter %",IF(N429="","",INDEX(LookUps!J:J,MATCH('4. Module B Ingrédients'!H429,LookUps!I:I,0))))</f>
        <v/>
      </c>
      <c r="P429" s="83" t="str">
        <f t="shared" si="26"/>
        <v/>
      </c>
      <c r="Q429" s="86"/>
      <c r="R429" s="87"/>
      <c r="S429" s="76"/>
      <c r="T429" s="19">
        <f>'1. Site de fabrication'!$E$7</f>
        <v>0</v>
      </c>
      <c r="U429" s="56">
        <f>'1. Site de fabrication'!$E$9</f>
        <v>0</v>
      </c>
      <c r="V429" t="str">
        <f t="shared" si="27"/>
        <v/>
      </c>
    </row>
    <row r="430" spans="1:22" ht="15.75" customHeight="1">
      <c r="A430" s="45"/>
      <c r="B430" s="19" t="str">
        <f t="shared" si="24"/>
        <v/>
      </c>
      <c r="C430" s="19" t="str">
        <f t="shared" si="25"/>
        <v/>
      </c>
      <c r="D430" s="81"/>
      <c r="E430" s="81"/>
      <c r="F430" s="79"/>
      <c r="G430" s="79"/>
      <c r="H430" s="76"/>
      <c r="I430" s="76"/>
      <c r="J430" s="76"/>
      <c r="K430" s="76"/>
      <c r="L430" s="76"/>
      <c r="M430" s="76"/>
      <c r="N430" s="76"/>
      <c r="O430" s="82" t="str">
        <f t="array" ref="O430">IF(N430="Oui","Enter %",IF(N430="","",INDEX(LookUps!J:J,MATCH('4. Module B Ingrédients'!H430,LookUps!I:I,0))))</f>
        <v/>
      </c>
      <c r="P430" s="83" t="str">
        <f t="shared" si="26"/>
        <v/>
      </c>
      <c r="Q430" s="86"/>
      <c r="R430" s="87"/>
      <c r="S430" s="76"/>
      <c r="T430" s="19">
        <f>'1. Site de fabrication'!$E$7</f>
        <v>0</v>
      </c>
      <c r="U430" s="56">
        <f>'1. Site de fabrication'!$E$9</f>
        <v>0</v>
      </c>
      <c r="V430" t="str">
        <f t="shared" si="27"/>
        <v/>
      </c>
    </row>
    <row r="431" spans="1:22" ht="15.75" customHeight="1">
      <c r="A431" s="45"/>
      <c r="B431" s="19" t="str">
        <f t="shared" si="24"/>
        <v/>
      </c>
      <c r="C431" s="19" t="str">
        <f t="shared" si="25"/>
        <v/>
      </c>
      <c r="D431" s="81"/>
      <c r="E431" s="81"/>
      <c r="F431" s="79"/>
      <c r="G431" s="79"/>
      <c r="H431" s="76"/>
      <c r="I431" s="76"/>
      <c r="J431" s="76"/>
      <c r="K431" s="76"/>
      <c r="L431" s="76"/>
      <c r="M431" s="76"/>
      <c r="N431" s="76"/>
      <c r="O431" s="82" t="str">
        <f t="array" ref="O431">IF(N431="Oui","Enter %",IF(N431="","",INDEX(LookUps!J:J,MATCH('4. Module B Ingrédients'!H431,LookUps!I:I,0))))</f>
        <v/>
      </c>
      <c r="P431" s="83" t="str">
        <f t="shared" si="26"/>
        <v/>
      </c>
      <c r="Q431" s="86"/>
      <c r="R431" s="87"/>
      <c r="S431" s="76"/>
      <c r="T431" s="19">
        <f>'1. Site de fabrication'!$E$7</f>
        <v>0</v>
      </c>
      <c r="U431" s="56">
        <f>'1. Site de fabrication'!$E$9</f>
        <v>0</v>
      </c>
      <c r="V431" t="str">
        <f t="shared" si="27"/>
        <v/>
      </c>
    </row>
    <row r="432" spans="1:22" ht="15.75" customHeight="1">
      <c r="A432" s="45"/>
      <c r="B432" s="19" t="str">
        <f t="shared" si="24"/>
        <v/>
      </c>
      <c r="C432" s="19" t="str">
        <f t="shared" si="25"/>
        <v/>
      </c>
      <c r="D432" s="81"/>
      <c r="E432" s="81"/>
      <c r="F432" s="79"/>
      <c r="G432" s="79"/>
      <c r="H432" s="76"/>
      <c r="I432" s="76"/>
      <c r="J432" s="76"/>
      <c r="K432" s="76"/>
      <c r="L432" s="76"/>
      <c r="M432" s="76"/>
      <c r="N432" s="76"/>
      <c r="O432" s="82" t="str">
        <f t="array" ref="O432">IF(N432="Oui","Enter %",IF(N432="","",INDEX(LookUps!J:J,MATCH('4. Module B Ingrédients'!H432,LookUps!I:I,0))))</f>
        <v/>
      </c>
      <c r="P432" s="83" t="str">
        <f t="shared" si="26"/>
        <v/>
      </c>
      <c r="Q432" s="86"/>
      <c r="R432" s="87"/>
      <c r="S432" s="76"/>
      <c r="T432" s="19">
        <f>'1. Site de fabrication'!$E$7</f>
        <v>0</v>
      </c>
      <c r="U432" s="56">
        <f>'1. Site de fabrication'!$E$9</f>
        <v>0</v>
      </c>
      <c r="V432" t="str">
        <f t="shared" si="27"/>
        <v/>
      </c>
    </row>
    <row r="433" spans="1:22" ht="15.75" customHeight="1">
      <c r="A433" s="45"/>
      <c r="B433" s="19" t="str">
        <f t="shared" si="24"/>
        <v/>
      </c>
      <c r="C433" s="19" t="str">
        <f t="shared" si="25"/>
        <v/>
      </c>
      <c r="D433" s="81"/>
      <c r="E433" s="81"/>
      <c r="F433" s="79"/>
      <c r="G433" s="79"/>
      <c r="H433" s="76"/>
      <c r="I433" s="76"/>
      <c r="J433" s="76"/>
      <c r="K433" s="76"/>
      <c r="L433" s="76"/>
      <c r="M433" s="76"/>
      <c r="N433" s="76"/>
      <c r="O433" s="82" t="str">
        <f t="array" ref="O433">IF(N433="Oui","Enter %",IF(N433="","",INDEX(LookUps!J:J,MATCH('4. Module B Ingrédients'!H433,LookUps!I:I,0))))</f>
        <v/>
      </c>
      <c r="P433" s="83" t="str">
        <f t="shared" si="26"/>
        <v/>
      </c>
      <c r="Q433" s="86"/>
      <c r="R433" s="87"/>
      <c r="S433" s="76"/>
      <c r="T433" s="19">
        <f>'1. Site de fabrication'!$E$7</f>
        <v>0</v>
      </c>
      <c r="U433" s="56">
        <f>'1. Site de fabrication'!$E$9</f>
        <v>0</v>
      </c>
      <c r="V433" t="str">
        <f t="shared" si="27"/>
        <v/>
      </c>
    </row>
    <row r="434" spans="1:22" ht="15.75" customHeight="1">
      <c r="A434" s="45"/>
      <c r="B434" s="19" t="str">
        <f t="shared" si="24"/>
        <v/>
      </c>
      <c r="C434" s="19" t="str">
        <f t="shared" si="25"/>
        <v/>
      </c>
      <c r="D434" s="81"/>
      <c r="E434" s="81"/>
      <c r="F434" s="79"/>
      <c r="G434" s="79"/>
      <c r="H434" s="76"/>
      <c r="I434" s="76"/>
      <c r="J434" s="76"/>
      <c r="K434" s="76"/>
      <c r="L434" s="76"/>
      <c r="M434" s="76"/>
      <c r="N434" s="76"/>
      <c r="O434" s="82" t="str">
        <f t="array" ref="O434">IF(N434="Oui","Enter %",IF(N434="","",INDEX(LookUps!J:J,MATCH('4. Module B Ingrédients'!H434,LookUps!I:I,0))))</f>
        <v/>
      </c>
      <c r="P434" s="83" t="str">
        <f t="shared" si="26"/>
        <v/>
      </c>
      <c r="Q434" s="86"/>
      <c r="R434" s="87"/>
      <c r="S434" s="76"/>
      <c r="T434" s="19">
        <f>'1. Site de fabrication'!$E$7</f>
        <v>0</v>
      </c>
      <c r="U434" s="56">
        <f>'1. Site de fabrication'!$E$9</f>
        <v>0</v>
      </c>
      <c r="V434" t="str">
        <f t="shared" si="27"/>
        <v/>
      </c>
    </row>
    <row r="435" spans="1:22" ht="15.75" customHeight="1">
      <c r="A435" s="45"/>
      <c r="B435" s="19" t="str">
        <f t="shared" si="24"/>
        <v/>
      </c>
      <c r="C435" s="19" t="str">
        <f t="shared" si="25"/>
        <v/>
      </c>
      <c r="D435" s="81"/>
      <c r="E435" s="81"/>
      <c r="F435" s="79"/>
      <c r="G435" s="79"/>
      <c r="H435" s="76"/>
      <c r="I435" s="76"/>
      <c r="J435" s="76"/>
      <c r="K435" s="76"/>
      <c r="L435" s="76"/>
      <c r="M435" s="76"/>
      <c r="N435" s="76"/>
      <c r="O435" s="82" t="str">
        <f t="array" ref="O435">IF(N435="Oui","Enter %",IF(N435="","",INDEX(LookUps!J:J,MATCH('4. Module B Ingrédients'!H435,LookUps!I:I,0))))</f>
        <v/>
      </c>
      <c r="P435" s="83" t="str">
        <f t="shared" si="26"/>
        <v/>
      </c>
      <c r="Q435" s="86"/>
      <c r="R435" s="87"/>
      <c r="S435" s="76"/>
      <c r="T435" s="19">
        <f>'1. Site de fabrication'!$E$7</f>
        <v>0</v>
      </c>
      <c r="U435" s="56">
        <f>'1. Site de fabrication'!$E$9</f>
        <v>0</v>
      </c>
      <c r="V435" t="str">
        <f t="shared" si="27"/>
        <v/>
      </c>
    </row>
    <row r="436" spans="1:22" ht="15.75" customHeight="1">
      <c r="A436" s="45"/>
      <c r="B436" s="19" t="str">
        <f t="shared" si="24"/>
        <v/>
      </c>
      <c r="C436" s="19" t="str">
        <f t="shared" si="25"/>
        <v/>
      </c>
      <c r="D436" s="81"/>
      <c r="E436" s="81"/>
      <c r="F436" s="79"/>
      <c r="G436" s="79"/>
      <c r="H436" s="76"/>
      <c r="I436" s="76"/>
      <c r="J436" s="76"/>
      <c r="K436" s="76"/>
      <c r="L436" s="76"/>
      <c r="M436" s="76"/>
      <c r="N436" s="76"/>
      <c r="O436" s="82" t="str">
        <f t="array" ref="O436">IF(N436="Oui","Enter %",IF(N436="","",INDEX(LookUps!J:J,MATCH('4. Module B Ingrédients'!H436,LookUps!I:I,0))))</f>
        <v/>
      </c>
      <c r="P436" s="83" t="str">
        <f t="shared" si="26"/>
        <v/>
      </c>
      <c r="Q436" s="86"/>
      <c r="R436" s="87"/>
      <c r="S436" s="76"/>
      <c r="T436" s="19">
        <f>'1. Site de fabrication'!$E$7</f>
        <v>0</v>
      </c>
      <c r="U436" s="56">
        <f>'1. Site de fabrication'!$E$9</f>
        <v>0</v>
      </c>
      <c r="V436" t="str">
        <f t="shared" si="27"/>
        <v/>
      </c>
    </row>
    <row r="437" spans="1:22" ht="15.75" customHeight="1">
      <c r="A437" s="45"/>
      <c r="B437" s="19" t="str">
        <f t="shared" si="24"/>
        <v/>
      </c>
      <c r="C437" s="19" t="str">
        <f t="shared" si="25"/>
        <v/>
      </c>
      <c r="D437" s="81"/>
      <c r="E437" s="81"/>
      <c r="F437" s="79"/>
      <c r="G437" s="79"/>
      <c r="H437" s="76"/>
      <c r="I437" s="76"/>
      <c r="J437" s="76"/>
      <c r="K437" s="76"/>
      <c r="L437" s="76"/>
      <c r="M437" s="76"/>
      <c r="N437" s="76"/>
      <c r="O437" s="82" t="str">
        <f t="array" ref="O437">IF(N437="Oui","Enter %",IF(N437="","",INDEX(LookUps!J:J,MATCH('4. Module B Ingrédients'!H437,LookUps!I:I,0))))</f>
        <v/>
      </c>
      <c r="P437" s="83" t="str">
        <f t="shared" si="26"/>
        <v/>
      </c>
      <c r="Q437" s="86"/>
      <c r="R437" s="87"/>
      <c r="S437" s="76"/>
      <c r="T437" s="19">
        <f>'1. Site de fabrication'!$E$7</f>
        <v>0</v>
      </c>
      <c r="U437" s="56">
        <f>'1. Site de fabrication'!$E$9</f>
        <v>0</v>
      </c>
      <c r="V437" t="str">
        <f t="shared" si="27"/>
        <v/>
      </c>
    </row>
    <row r="438" spans="1:22" ht="15.75" customHeight="1">
      <c r="A438" s="45"/>
      <c r="B438" s="19" t="str">
        <f t="shared" si="24"/>
        <v/>
      </c>
      <c r="C438" s="19" t="str">
        <f t="shared" si="25"/>
        <v/>
      </c>
      <c r="D438" s="81"/>
      <c r="E438" s="81"/>
      <c r="F438" s="79"/>
      <c r="G438" s="79"/>
      <c r="H438" s="76"/>
      <c r="I438" s="76"/>
      <c r="J438" s="76"/>
      <c r="K438" s="76"/>
      <c r="L438" s="76"/>
      <c r="M438" s="76"/>
      <c r="N438" s="76"/>
      <c r="O438" s="82" t="str">
        <f t="array" ref="O438">IF(N438="Oui","Enter %",IF(N438="","",INDEX(LookUps!J:J,MATCH('4. Module B Ingrédients'!H438,LookUps!I:I,0))))</f>
        <v/>
      </c>
      <c r="P438" s="83" t="str">
        <f t="shared" si="26"/>
        <v/>
      </c>
      <c r="Q438" s="86"/>
      <c r="R438" s="87"/>
      <c r="S438" s="76"/>
      <c r="T438" s="19">
        <f>'1. Site de fabrication'!$E$7</f>
        <v>0</v>
      </c>
      <c r="U438" s="56">
        <f>'1. Site de fabrication'!$E$9</f>
        <v>0</v>
      </c>
      <c r="V438" t="str">
        <f t="shared" si="27"/>
        <v/>
      </c>
    </row>
    <row r="439" spans="1:22" ht="15.75" customHeight="1">
      <c r="A439" s="45"/>
      <c r="B439" s="19" t="str">
        <f t="shared" si="24"/>
        <v/>
      </c>
      <c r="C439" s="19" t="str">
        <f t="shared" si="25"/>
        <v/>
      </c>
      <c r="D439" s="81"/>
      <c r="E439" s="81"/>
      <c r="F439" s="79"/>
      <c r="G439" s="79"/>
      <c r="H439" s="76"/>
      <c r="I439" s="76"/>
      <c r="J439" s="76"/>
      <c r="K439" s="76"/>
      <c r="L439" s="76"/>
      <c r="M439" s="76"/>
      <c r="N439" s="76"/>
      <c r="O439" s="82" t="str">
        <f t="array" ref="O439">IF(N439="Oui","Enter %",IF(N439="","",INDEX(LookUps!J:J,MATCH('4. Module B Ingrédients'!H439,LookUps!I:I,0))))</f>
        <v/>
      </c>
      <c r="P439" s="83" t="str">
        <f t="shared" si="26"/>
        <v/>
      </c>
      <c r="Q439" s="86"/>
      <c r="R439" s="87"/>
      <c r="S439" s="76"/>
      <c r="T439" s="19">
        <f>'1. Site de fabrication'!$E$7</f>
        <v>0</v>
      </c>
      <c r="U439" s="56">
        <f>'1. Site de fabrication'!$E$9</f>
        <v>0</v>
      </c>
      <c r="V439" t="str">
        <f t="shared" si="27"/>
        <v/>
      </c>
    </row>
    <row r="440" spans="1:22" ht="15.75" customHeight="1">
      <c r="A440" s="45"/>
      <c r="B440" s="19" t="str">
        <f t="shared" si="24"/>
        <v/>
      </c>
      <c r="C440" s="19" t="str">
        <f t="shared" si="25"/>
        <v/>
      </c>
      <c r="D440" s="81"/>
      <c r="E440" s="81"/>
      <c r="F440" s="79"/>
      <c r="G440" s="79"/>
      <c r="H440" s="76"/>
      <c r="I440" s="76"/>
      <c r="J440" s="76"/>
      <c r="K440" s="76"/>
      <c r="L440" s="76"/>
      <c r="M440" s="76"/>
      <c r="N440" s="76"/>
      <c r="O440" s="82" t="str">
        <f t="array" ref="O440">IF(N440="Oui","Enter %",IF(N440="","",INDEX(LookUps!J:J,MATCH('4. Module B Ingrédients'!H440,LookUps!I:I,0))))</f>
        <v/>
      </c>
      <c r="P440" s="83" t="str">
        <f t="shared" si="26"/>
        <v/>
      </c>
      <c r="Q440" s="86"/>
      <c r="R440" s="87"/>
      <c r="S440" s="76"/>
      <c r="T440" s="19">
        <f>'1. Site de fabrication'!$E$7</f>
        <v>0</v>
      </c>
      <c r="U440" s="56">
        <f>'1. Site de fabrication'!$E$9</f>
        <v>0</v>
      </c>
      <c r="V440" t="str">
        <f t="shared" si="27"/>
        <v/>
      </c>
    </row>
    <row r="441" spans="1:22" ht="15.75" customHeight="1">
      <c r="A441" s="45"/>
      <c r="B441" s="19" t="str">
        <f t="shared" si="24"/>
        <v/>
      </c>
      <c r="C441" s="19" t="str">
        <f t="shared" si="25"/>
        <v/>
      </c>
      <c r="D441" s="81"/>
      <c r="E441" s="81"/>
      <c r="F441" s="79"/>
      <c r="G441" s="79"/>
      <c r="H441" s="76"/>
      <c r="I441" s="76"/>
      <c r="J441" s="76"/>
      <c r="K441" s="76"/>
      <c r="L441" s="76"/>
      <c r="M441" s="76"/>
      <c r="N441" s="76"/>
      <c r="O441" s="82" t="str">
        <f t="array" ref="O441">IF(N441="Oui","Enter %",IF(N441="","",INDEX(LookUps!J:J,MATCH('4. Module B Ingrédients'!H441,LookUps!I:I,0))))</f>
        <v/>
      </c>
      <c r="P441" s="83" t="str">
        <f t="shared" si="26"/>
        <v/>
      </c>
      <c r="Q441" s="86"/>
      <c r="R441" s="87"/>
      <c r="S441" s="76"/>
      <c r="T441" s="19">
        <f>'1. Site de fabrication'!$E$7</f>
        <v>0</v>
      </c>
      <c r="U441" s="56">
        <f>'1. Site de fabrication'!$E$9</f>
        <v>0</v>
      </c>
      <c r="V441" t="str">
        <f t="shared" si="27"/>
        <v/>
      </c>
    </row>
    <row r="442" spans="1:22" ht="15.75" customHeight="1">
      <c r="A442" s="45"/>
      <c r="B442" s="19" t="str">
        <f t="shared" si="24"/>
        <v/>
      </c>
      <c r="C442" s="19" t="str">
        <f t="shared" si="25"/>
        <v/>
      </c>
      <c r="D442" s="81"/>
      <c r="E442" s="81"/>
      <c r="F442" s="79"/>
      <c r="G442" s="79"/>
      <c r="H442" s="76"/>
      <c r="I442" s="76"/>
      <c r="J442" s="76"/>
      <c r="K442" s="76"/>
      <c r="L442" s="76"/>
      <c r="M442" s="76"/>
      <c r="N442" s="76"/>
      <c r="O442" s="82" t="str">
        <f t="array" ref="O442">IF(N442="Oui","Enter %",IF(N442="","",INDEX(LookUps!J:J,MATCH('4. Module B Ingrédients'!H442,LookUps!I:I,0))))</f>
        <v/>
      </c>
      <c r="P442" s="83" t="str">
        <f t="shared" si="26"/>
        <v/>
      </c>
      <c r="Q442" s="86"/>
      <c r="R442" s="87"/>
      <c r="S442" s="76"/>
      <c r="T442" s="19">
        <f>'1. Site de fabrication'!$E$7</f>
        <v>0</v>
      </c>
      <c r="U442" s="56">
        <f>'1. Site de fabrication'!$E$9</f>
        <v>0</v>
      </c>
      <c r="V442" t="str">
        <f t="shared" si="27"/>
        <v/>
      </c>
    </row>
    <row r="443" spans="1:22" ht="15.75" customHeight="1">
      <c r="A443" s="45"/>
      <c r="B443" s="19" t="str">
        <f t="shared" si="24"/>
        <v/>
      </c>
      <c r="C443" s="19" t="str">
        <f t="shared" si="25"/>
        <v/>
      </c>
      <c r="D443" s="81"/>
      <c r="E443" s="81"/>
      <c r="F443" s="79"/>
      <c r="G443" s="79"/>
      <c r="H443" s="76"/>
      <c r="I443" s="76"/>
      <c r="J443" s="76"/>
      <c r="K443" s="76"/>
      <c r="L443" s="76"/>
      <c r="M443" s="76"/>
      <c r="N443" s="76"/>
      <c r="O443" s="82" t="str">
        <f t="array" ref="O443">IF(N443="Oui","Enter %",IF(N443="","",INDEX(LookUps!J:J,MATCH('4. Module B Ingrédients'!H443,LookUps!I:I,0))))</f>
        <v/>
      </c>
      <c r="P443" s="83" t="str">
        <f t="shared" si="26"/>
        <v/>
      </c>
      <c r="Q443" s="86"/>
      <c r="R443" s="87"/>
      <c r="S443" s="76"/>
      <c r="T443" s="19">
        <f>'1. Site de fabrication'!$E$7</f>
        <v>0</v>
      </c>
      <c r="U443" s="56">
        <f>'1. Site de fabrication'!$E$9</f>
        <v>0</v>
      </c>
      <c r="V443" t="str">
        <f t="shared" si="27"/>
        <v/>
      </c>
    </row>
    <row r="444" spans="1:22" ht="15.75" customHeight="1">
      <c r="A444" s="45"/>
      <c r="B444" s="19" t="str">
        <f t="shared" si="24"/>
        <v/>
      </c>
      <c r="C444" s="19" t="str">
        <f t="shared" si="25"/>
        <v/>
      </c>
      <c r="D444" s="81"/>
      <c r="E444" s="81"/>
      <c r="F444" s="79"/>
      <c r="G444" s="79"/>
      <c r="H444" s="76"/>
      <c r="I444" s="76"/>
      <c r="J444" s="76"/>
      <c r="K444" s="76"/>
      <c r="L444" s="76"/>
      <c r="M444" s="76"/>
      <c r="N444" s="76"/>
      <c r="O444" s="82" t="str">
        <f t="array" ref="O444">IF(N444="Oui","Enter %",IF(N444="","",INDEX(LookUps!J:J,MATCH('4. Module B Ingrédients'!H444,LookUps!I:I,0))))</f>
        <v/>
      </c>
      <c r="P444" s="83" t="str">
        <f t="shared" si="26"/>
        <v/>
      </c>
      <c r="Q444" s="86"/>
      <c r="R444" s="87"/>
      <c r="S444" s="76"/>
      <c r="T444" s="19">
        <f>'1. Site de fabrication'!$E$7</f>
        <v>0</v>
      </c>
      <c r="U444" s="56">
        <f>'1. Site de fabrication'!$E$9</f>
        <v>0</v>
      </c>
      <c r="V444" t="str">
        <f t="shared" si="27"/>
        <v/>
      </c>
    </row>
    <row r="445" spans="1:22" ht="15.75" customHeight="1">
      <c r="A445" s="45"/>
      <c r="B445" s="19" t="str">
        <f t="shared" si="24"/>
        <v/>
      </c>
      <c r="C445" s="19" t="str">
        <f t="shared" si="25"/>
        <v/>
      </c>
      <c r="D445" s="81"/>
      <c r="E445" s="81"/>
      <c r="F445" s="79"/>
      <c r="G445" s="79"/>
      <c r="H445" s="76"/>
      <c r="I445" s="76"/>
      <c r="J445" s="76"/>
      <c r="K445" s="76"/>
      <c r="L445" s="76"/>
      <c r="M445" s="76"/>
      <c r="N445" s="76"/>
      <c r="O445" s="82" t="str">
        <f t="array" ref="O445">IF(N445="Oui","Enter %",IF(N445="","",INDEX(LookUps!J:J,MATCH('4. Module B Ingrédients'!H445,LookUps!I:I,0))))</f>
        <v/>
      </c>
      <c r="P445" s="83" t="str">
        <f t="shared" si="26"/>
        <v/>
      </c>
      <c r="Q445" s="86"/>
      <c r="R445" s="87"/>
      <c r="S445" s="76"/>
      <c r="T445" s="19">
        <f>'1. Site de fabrication'!$E$7</f>
        <v>0</v>
      </c>
      <c r="U445" s="56">
        <f>'1. Site de fabrication'!$E$9</f>
        <v>0</v>
      </c>
      <c r="V445" t="str">
        <f t="shared" si="27"/>
        <v/>
      </c>
    </row>
    <row r="446" spans="1:22" ht="15.75" customHeight="1">
      <c r="A446" s="45"/>
      <c r="B446" s="19" t="str">
        <f t="shared" si="24"/>
        <v/>
      </c>
      <c r="C446" s="19" t="str">
        <f t="shared" si="25"/>
        <v/>
      </c>
      <c r="D446" s="81"/>
      <c r="E446" s="81"/>
      <c r="F446" s="79"/>
      <c r="G446" s="79"/>
      <c r="H446" s="76"/>
      <c r="I446" s="76"/>
      <c r="J446" s="76"/>
      <c r="K446" s="76"/>
      <c r="L446" s="76"/>
      <c r="M446" s="76"/>
      <c r="N446" s="76"/>
      <c r="O446" s="82" t="str">
        <f t="array" ref="O446">IF(N446="Oui","Enter %",IF(N446="","",INDEX(LookUps!J:J,MATCH('4. Module B Ingrédients'!H446,LookUps!I:I,0))))</f>
        <v/>
      </c>
      <c r="P446" s="83" t="str">
        <f t="shared" si="26"/>
        <v/>
      </c>
      <c r="Q446" s="86"/>
      <c r="R446" s="87"/>
      <c r="S446" s="76"/>
      <c r="T446" s="19">
        <f>'1. Site de fabrication'!$E$7</f>
        <v>0</v>
      </c>
      <c r="U446" s="56">
        <f>'1. Site de fabrication'!$E$9</f>
        <v>0</v>
      </c>
      <c r="V446" t="str">
        <f t="shared" si="27"/>
        <v/>
      </c>
    </row>
    <row r="447" spans="1:22" ht="15.75" customHeight="1">
      <c r="A447" s="45"/>
      <c r="B447" s="19" t="str">
        <f t="shared" si="24"/>
        <v/>
      </c>
      <c r="C447" s="19" t="str">
        <f t="shared" si="25"/>
        <v/>
      </c>
      <c r="D447" s="81"/>
      <c r="E447" s="81"/>
      <c r="F447" s="79"/>
      <c r="G447" s="79"/>
      <c r="H447" s="76"/>
      <c r="I447" s="76"/>
      <c r="J447" s="76"/>
      <c r="K447" s="76"/>
      <c r="L447" s="76"/>
      <c r="M447" s="76"/>
      <c r="N447" s="76"/>
      <c r="O447" s="82" t="str">
        <f t="array" ref="O447">IF(N447="Oui","Enter %",IF(N447="","",INDEX(LookUps!J:J,MATCH('4. Module B Ingrédients'!H447,LookUps!I:I,0))))</f>
        <v/>
      </c>
      <c r="P447" s="83" t="str">
        <f t="shared" si="26"/>
        <v/>
      </c>
      <c r="Q447" s="86"/>
      <c r="R447" s="87"/>
      <c r="S447" s="76"/>
      <c r="T447" s="19">
        <f>'1. Site de fabrication'!$E$7</f>
        <v>0</v>
      </c>
      <c r="U447" s="56">
        <f>'1. Site de fabrication'!$E$9</f>
        <v>0</v>
      </c>
      <c r="V447" t="str">
        <f t="shared" si="27"/>
        <v/>
      </c>
    </row>
    <row r="448" spans="1:22" ht="15.75" customHeight="1">
      <c r="A448" s="45"/>
      <c r="B448" s="19" t="str">
        <f t="shared" si="24"/>
        <v/>
      </c>
      <c r="C448" s="19" t="str">
        <f t="shared" si="25"/>
        <v/>
      </c>
      <c r="D448" s="81"/>
      <c r="E448" s="81"/>
      <c r="F448" s="79"/>
      <c r="G448" s="79"/>
      <c r="H448" s="76"/>
      <c r="I448" s="76"/>
      <c r="J448" s="76"/>
      <c r="K448" s="76"/>
      <c r="L448" s="76"/>
      <c r="M448" s="76"/>
      <c r="N448" s="76"/>
      <c r="O448" s="82" t="str">
        <f t="array" ref="O448">IF(N448="Oui","Enter %",IF(N448="","",INDEX(LookUps!J:J,MATCH('4. Module B Ingrédients'!H448,LookUps!I:I,0))))</f>
        <v/>
      </c>
      <c r="P448" s="83" t="str">
        <f t="shared" si="26"/>
        <v/>
      </c>
      <c r="Q448" s="86"/>
      <c r="R448" s="87"/>
      <c r="S448" s="76"/>
      <c r="T448" s="19">
        <f>'1. Site de fabrication'!$E$7</f>
        <v>0</v>
      </c>
      <c r="U448" s="56">
        <f>'1. Site de fabrication'!$E$9</f>
        <v>0</v>
      </c>
      <c r="V448" t="str">
        <f t="shared" si="27"/>
        <v/>
      </c>
    </row>
    <row r="449" spans="1:22" ht="15.75" customHeight="1">
      <c r="A449" s="45"/>
      <c r="B449" s="19" t="str">
        <f t="shared" si="24"/>
        <v/>
      </c>
      <c r="C449" s="19" t="str">
        <f t="shared" si="25"/>
        <v/>
      </c>
      <c r="D449" s="81"/>
      <c r="E449" s="81"/>
      <c r="F449" s="79"/>
      <c r="G449" s="79"/>
      <c r="H449" s="76"/>
      <c r="I449" s="76"/>
      <c r="J449" s="76"/>
      <c r="K449" s="76"/>
      <c r="L449" s="76"/>
      <c r="M449" s="76"/>
      <c r="N449" s="76"/>
      <c r="O449" s="82" t="str">
        <f t="array" ref="O449">IF(N449="Oui","Enter %",IF(N449="","",INDEX(LookUps!J:J,MATCH('4. Module B Ingrédients'!H449,LookUps!I:I,0))))</f>
        <v/>
      </c>
      <c r="P449" s="83" t="str">
        <f t="shared" si="26"/>
        <v/>
      </c>
      <c r="Q449" s="86"/>
      <c r="R449" s="87"/>
      <c r="S449" s="76"/>
      <c r="T449" s="19">
        <f>'1. Site de fabrication'!$E$7</f>
        <v>0</v>
      </c>
      <c r="U449" s="56">
        <f>'1. Site de fabrication'!$E$9</f>
        <v>0</v>
      </c>
      <c r="V449" t="str">
        <f t="shared" si="27"/>
        <v/>
      </c>
    </row>
    <row r="450" spans="1:22" ht="15.75" customHeight="1">
      <c r="A450" s="45"/>
      <c r="B450" s="19" t="str">
        <f t="shared" si="24"/>
        <v/>
      </c>
      <c r="C450" s="19" t="str">
        <f t="shared" si="25"/>
        <v/>
      </c>
      <c r="D450" s="81"/>
      <c r="E450" s="81"/>
      <c r="F450" s="79"/>
      <c r="G450" s="79"/>
      <c r="H450" s="76"/>
      <c r="I450" s="76"/>
      <c r="J450" s="76"/>
      <c r="K450" s="76"/>
      <c r="L450" s="76"/>
      <c r="M450" s="76"/>
      <c r="N450" s="76"/>
      <c r="O450" s="82" t="str">
        <f t="array" ref="O450">IF(N450="Oui","Enter %",IF(N450="","",INDEX(LookUps!J:J,MATCH('4. Module B Ingrédients'!H450,LookUps!I:I,0))))</f>
        <v/>
      </c>
      <c r="P450" s="83" t="str">
        <f t="shared" si="26"/>
        <v/>
      </c>
      <c r="Q450" s="86"/>
      <c r="R450" s="87"/>
      <c r="S450" s="76"/>
      <c r="T450" s="19">
        <f>'1. Site de fabrication'!$E$7</f>
        <v>0</v>
      </c>
      <c r="U450" s="56">
        <f>'1. Site de fabrication'!$E$9</f>
        <v>0</v>
      </c>
      <c r="V450" t="str">
        <f t="shared" si="27"/>
        <v/>
      </c>
    </row>
    <row r="451" spans="1:22" ht="15.75" customHeight="1">
      <c r="A451" s="45"/>
      <c r="B451" s="19" t="str">
        <f t="shared" si="24"/>
        <v/>
      </c>
      <c r="C451" s="19" t="str">
        <f t="shared" si="25"/>
        <v/>
      </c>
      <c r="D451" s="81"/>
      <c r="E451" s="81"/>
      <c r="F451" s="79"/>
      <c r="G451" s="79"/>
      <c r="H451" s="76"/>
      <c r="I451" s="76"/>
      <c r="J451" s="76"/>
      <c r="K451" s="76"/>
      <c r="L451" s="76"/>
      <c r="M451" s="76"/>
      <c r="N451" s="76"/>
      <c r="O451" s="82" t="str">
        <f t="array" ref="O451">IF(N451="Oui","Enter %",IF(N451="","",INDEX(LookUps!J:J,MATCH('4. Module B Ingrédients'!H451,LookUps!I:I,0))))</f>
        <v/>
      </c>
      <c r="P451" s="83" t="str">
        <f t="shared" si="26"/>
        <v/>
      </c>
      <c r="Q451" s="86"/>
      <c r="R451" s="87"/>
      <c r="S451" s="76"/>
      <c r="T451" s="19">
        <f>'1. Site de fabrication'!$E$7</f>
        <v>0</v>
      </c>
      <c r="U451" s="56">
        <f>'1. Site de fabrication'!$E$9</f>
        <v>0</v>
      </c>
      <c r="V451" t="str">
        <f t="shared" si="27"/>
        <v/>
      </c>
    </row>
    <row r="452" spans="1:22" ht="15.75" customHeight="1">
      <c r="A452" s="45"/>
      <c r="B452" s="19" t="str">
        <f t="shared" si="24"/>
        <v/>
      </c>
      <c r="C452" s="19" t="str">
        <f t="shared" si="25"/>
        <v/>
      </c>
      <c r="D452" s="81"/>
      <c r="E452" s="81"/>
      <c r="F452" s="79"/>
      <c r="G452" s="79"/>
      <c r="H452" s="76"/>
      <c r="I452" s="76"/>
      <c r="J452" s="76"/>
      <c r="K452" s="76"/>
      <c r="L452" s="76"/>
      <c r="M452" s="76"/>
      <c r="N452" s="76"/>
      <c r="O452" s="82" t="str">
        <f t="array" ref="O452">IF(N452="Oui","Enter %",IF(N452="","",INDEX(LookUps!J:J,MATCH('4. Module B Ingrédients'!H452,LookUps!I:I,0))))</f>
        <v/>
      </c>
      <c r="P452" s="83" t="str">
        <f t="shared" si="26"/>
        <v/>
      </c>
      <c r="Q452" s="86"/>
      <c r="R452" s="87"/>
      <c r="S452" s="76"/>
      <c r="T452" s="19">
        <f>'1. Site de fabrication'!$E$7</f>
        <v>0</v>
      </c>
      <c r="U452" s="56">
        <f>'1. Site de fabrication'!$E$9</f>
        <v>0</v>
      </c>
      <c r="V452" t="str">
        <f t="shared" si="27"/>
        <v/>
      </c>
    </row>
    <row r="453" spans="1:22" ht="15.75" customHeight="1">
      <c r="A453" s="45"/>
      <c r="B453" s="19" t="str">
        <f t="shared" si="24"/>
        <v/>
      </c>
      <c r="C453" s="19" t="str">
        <f t="shared" si="25"/>
        <v/>
      </c>
      <c r="D453" s="81"/>
      <c r="E453" s="81"/>
      <c r="F453" s="79"/>
      <c r="G453" s="79"/>
      <c r="H453" s="76"/>
      <c r="I453" s="76"/>
      <c r="J453" s="76"/>
      <c r="K453" s="76"/>
      <c r="L453" s="76"/>
      <c r="M453" s="76"/>
      <c r="N453" s="76"/>
      <c r="O453" s="82" t="str">
        <f t="array" ref="O453">IF(N453="Oui","Enter %",IF(N453="","",INDEX(LookUps!J:J,MATCH('4. Module B Ingrédients'!H453,LookUps!I:I,0))))</f>
        <v/>
      </c>
      <c r="P453" s="83" t="str">
        <f t="shared" si="26"/>
        <v/>
      </c>
      <c r="Q453" s="86"/>
      <c r="R453" s="87"/>
      <c r="S453" s="76"/>
      <c r="T453" s="19">
        <f>'1. Site de fabrication'!$E$7</f>
        <v>0</v>
      </c>
      <c r="U453" s="56">
        <f>'1. Site de fabrication'!$E$9</f>
        <v>0</v>
      </c>
      <c r="V453" t="str">
        <f t="shared" si="27"/>
        <v/>
      </c>
    </row>
    <row r="454" spans="1:22" ht="15.75" customHeight="1">
      <c r="A454" s="45"/>
      <c r="B454" s="19" t="str">
        <f t="shared" si="24"/>
        <v/>
      </c>
      <c r="C454" s="19" t="str">
        <f t="shared" si="25"/>
        <v/>
      </c>
      <c r="D454" s="81"/>
      <c r="E454" s="81"/>
      <c r="F454" s="79"/>
      <c r="G454" s="79"/>
      <c r="H454" s="76"/>
      <c r="I454" s="76"/>
      <c r="J454" s="76"/>
      <c r="K454" s="76"/>
      <c r="L454" s="76"/>
      <c r="M454" s="76"/>
      <c r="N454" s="76"/>
      <c r="O454" s="82" t="str">
        <f t="array" ref="O454">IF(N454="Oui","Enter %",IF(N454="","",INDEX(LookUps!J:J,MATCH('4. Module B Ingrédients'!H454,LookUps!I:I,0))))</f>
        <v/>
      </c>
      <c r="P454" s="83" t="str">
        <f t="shared" si="26"/>
        <v/>
      </c>
      <c r="Q454" s="86"/>
      <c r="R454" s="87"/>
      <c r="S454" s="76"/>
      <c r="T454" s="19">
        <f>'1. Site de fabrication'!$E$7</f>
        <v>0</v>
      </c>
      <c r="U454" s="56">
        <f>'1. Site de fabrication'!$E$9</f>
        <v>0</v>
      </c>
      <c r="V454" t="str">
        <f t="shared" si="27"/>
        <v/>
      </c>
    </row>
    <row r="455" spans="1:22" ht="15.75" customHeight="1">
      <c r="A455" s="45"/>
      <c r="B455" s="19" t="str">
        <f t="shared" si="24"/>
        <v/>
      </c>
      <c r="C455" s="19" t="str">
        <f t="shared" si="25"/>
        <v/>
      </c>
      <c r="D455" s="81"/>
      <c r="E455" s="81"/>
      <c r="F455" s="79"/>
      <c r="G455" s="79"/>
      <c r="H455" s="76"/>
      <c r="I455" s="76"/>
      <c r="J455" s="76"/>
      <c r="K455" s="76"/>
      <c r="L455" s="76"/>
      <c r="M455" s="76"/>
      <c r="N455" s="76"/>
      <c r="O455" s="82" t="str">
        <f t="array" ref="O455">IF(N455="Oui","Enter %",IF(N455="","",INDEX(LookUps!J:J,MATCH('4. Module B Ingrédients'!H455,LookUps!I:I,0))))</f>
        <v/>
      </c>
      <c r="P455" s="83" t="str">
        <f t="shared" si="26"/>
        <v/>
      </c>
      <c r="Q455" s="86"/>
      <c r="R455" s="87"/>
      <c r="S455" s="76"/>
      <c r="T455" s="19">
        <f>'1. Site de fabrication'!$E$7</f>
        <v>0</v>
      </c>
      <c r="U455" s="56">
        <f>'1. Site de fabrication'!$E$9</f>
        <v>0</v>
      </c>
      <c r="V455" t="str">
        <f t="shared" si="27"/>
        <v/>
      </c>
    </row>
    <row r="456" spans="1:22" ht="15.75" customHeight="1">
      <c r="A456" s="45"/>
      <c r="B456" s="19" t="str">
        <f t="shared" si="24"/>
        <v/>
      </c>
      <c r="C456" s="19" t="str">
        <f t="shared" si="25"/>
        <v/>
      </c>
      <c r="D456" s="81"/>
      <c r="E456" s="81"/>
      <c r="F456" s="79"/>
      <c r="G456" s="79"/>
      <c r="H456" s="76"/>
      <c r="I456" s="76"/>
      <c r="J456" s="76"/>
      <c r="K456" s="76"/>
      <c r="L456" s="76"/>
      <c r="M456" s="76"/>
      <c r="N456" s="76"/>
      <c r="O456" s="82" t="str">
        <f t="array" ref="O456">IF(N456="Oui","Enter %",IF(N456="","",INDEX(LookUps!J:J,MATCH('4. Module B Ingrédients'!H456,LookUps!I:I,0))))</f>
        <v/>
      </c>
      <c r="P456" s="83" t="str">
        <f t="shared" si="26"/>
        <v/>
      </c>
      <c r="Q456" s="84"/>
      <c r="R456" s="85"/>
      <c r="S456" s="76"/>
      <c r="T456" s="19">
        <f>'1. Site de fabrication'!$E$7</f>
        <v>0</v>
      </c>
      <c r="U456" s="56">
        <f>'1. Site de fabrication'!$E$9</f>
        <v>0</v>
      </c>
      <c r="V456" t="str">
        <f t="shared" si="27"/>
        <v/>
      </c>
    </row>
    <row r="457" spans="1:22" ht="15.75" customHeight="1">
      <c r="A457" s="45"/>
      <c r="B457" s="19" t="str">
        <f t="shared" si="24"/>
        <v/>
      </c>
      <c r="C457" s="19" t="str">
        <f t="shared" si="25"/>
        <v/>
      </c>
      <c r="D457" s="81"/>
      <c r="E457" s="81"/>
      <c r="F457" s="79"/>
      <c r="G457" s="79"/>
      <c r="H457" s="76"/>
      <c r="I457" s="76"/>
      <c r="J457" s="76"/>
      <c r="K457" s="76"/>
      <c r="L457" s="76"/>
      <c r="M457" s="76"/>
      <c r="N457" s="76"/>
      <c r="O457" s="82" t="str">
        <f t="array" ref="O457">IF(N457="Oui","Enter %",IF(N457="","",INDEX(LookUps!J:J,MATCH('4. Module B Ingrédients'!H457,LookUps!I:I,0))))</f>
        <v/>
      </c>
      <c r="P457" s="83" t="str">
        <f t="shared" si="26"/>
        <v/>
      </c>
      <c r="Q457" s="86"/>
      <c r="R457" s="87"/>
      <c r="S457" s="76"/>
      <c r="T457" s="19">
        <f>'1. Site de fabrication'!$E$7</f>
        <v>0</v>
      </c>
      <c r="U457" s="56">
        <f>'1. Site de fabrication'!$E$9</f>
        <v>0</v>
      </c>
      <c r="V457" t="str">
        <f t="shared" si="27"/>
        <v/>
      </c>
    </row>
    <row r="458" spans="1:22" ht="15.75" customHeight="1">
      <c r="A458" s="45"/>
      <c r="B458" s="19" t="str">
        <f t="shared" si="24"/>
        <v/>
      </c>
      <c r="C458" s="19" t="str">
        <f t="shared" si="25"/>
        <v/>
      </c>
      <c r="D458" s="81"/>
      <c r="E458" s="81"/>
      <c r="F458" s="79"/>
      <c r="G458" s="79"/>
      <c r="H458" s="76"/>
      <c r="I458" s="76"/>
      <c r="J458" s="76"/>
      <c r="K458" s="76"/>
      <c r="L458" s="76"/>
      <c r="M458" s="76"/>
      <c r="N458" s="76"/>
      <c r="O458" s="82" t="str">
        <f t="array" ref="O458">IF(N458="Oui","Enter %",IF(N458="","",INDEX(LookUps!J:J,MATCH('4. Module B Ingrédients'!H458,LookUps!I:I,0))))</f>
        <v/>
      </c>
      <c r="P458" s="83" t="str">
        <f t="shared" si="26"/>
        <v/>
      </c>
      <c r="Q458" s="86"/>
      <c r="R458" s="87"/>
      <c r="S458" s="76"/>
      <c r="T458" s="19">
        <f>'1. Site de fabrication'!$E$7</f>
        <v>0</v>
      </c>
      <c r="U458" s="56">
        <f>'1. Site de fabrication'!$E$9</f>
        <v>0</v>
      </c>
      <c r="V458" t="str">
        <f t="shared" si="27"/>
        <v/>
      </c>
    </row>
    <row r="459" spans="1:22" ht="15.75" customHeight="1">
      <c r="A459" s="45"/>
      <c r="B459" s="19" t="str">
        <f t="shared" si="24"/>
        <v/>
      </c>
      <c r="C459" s="19" t="str">
        <f t="shared" si="25"/>
        <v/>
      </c>
      <c r="D459" s="81"/>
      <c r="E459" s="81"/>
      <c r="F459" s="79"/>
      <c r="G459" s="79"/>
      <c r="H459" s="76"/>
      <c r="I459" s="76"/>
      <c r="J459" s="76"/>
      <c r="K459" s="76"/>
      <c r="L459" s="76"/>
      <c r="M459" s="76"/>
      <c r="N459" s="76"/>
      <c r="O459" s="82" t="str">
        <f t="array" ref="O459">IF(N459="Oui","Enter %",IF(N459="","",INDEX(LookUps!J:J,MATCH('4. Module B Ingrédients'!H459,LookUps!I:I,0))))</f>
        <v/>
      </c>
      <c r="P459" s="83" t="str">
        <f t="shared" si="26"/>
        <v/>
      </c>
      <c r="Q459" s="86"/>
      <c r="R459" s="87"/>
      <c r="S459" s="76"/>
      <c r="T459" s="19">
        <f>'1. Site de fabrication'!$E$7</f>
        <v>0</v>
      </c>
      <c r="U459" s="56">
        <f>'1. Site de fabrication'!$E$9</f>
        <v>0</v>
      </c>
      <c r="V459" t="str">
        <f t="shared" si="27"/>
        <v/>
      </c>
    </row>
    <row r="460" spans="1:22" ht="15.75" customHeight="1">
      <c r="A460" s="45"/>
      <c r="B460" s="19" t="str">
        <f t="shared" ref="B460:B523" si="28">IF(D460="","",VLOOKUP(D460,Retailer,2,FALSE))</f>
        <v/>
      </c>
      <c r="C460" s="19" t="str">
        <f t="shared" ref="C460:C523" si="29">IF(B460="","",B460&amp;"_market")</f>
        <v/>
      </c>
      <c r="D460" s="81"/>
      <c r="E460" s="81"/>
      <c r="F460" s="79"/>
      <c r="G460" s="79"/>
      <c r="H460" s="76"/>
      <c r="I460" s="76"/>
      <c r="J460" s="76"/>
      <c r="K460" s="76"/>
      <c r="L460" s="76"/>
      <c r="M460" s="76"/>
      <c r="N460" s="76"/>
      <c r="O460" s="82" t="str">
        <f t="array" ref="O460">IF(N460="Oui","Enter %",IF(N460="","",INDEX(LookUps!J:J,MATCH('4. Module B Ingrédients'!H460,LookUps!I:I,0))))</f>
        <v/>
      </c>
      <c r="P460" s="83" t="str">
        <f t="shared" ref="P460:P523" si="30">IF(O460="","",IF(O460="Enter %","TBD",IF(J460="grammes",(I460/10^6)*O460,IF(J460="kg",(I460/10^3)*O460,I460*O460))))</f>
        <v/>
      </c>
      <c r="Q460" s="86"/>
      <c r="R460" s="87"/>
      <c r="S460" s="76"/>
      <c r="T460" s="19">
        <f>'1. Site de fabrication'!$E$7</f>
        <v>0</v>
      </c>
      <c r="U460" s="56">
        <f>'1. Site de fabrication'!$E$9</f>
        <v>0</v>
      </c>
      <c r="V460" t="str">
        <f t="shared" ref="V460:V523" si="31">IF(F460="","",VLOOKUP(F460,Category_map,2,FALSE))</f>
        <v/>
      </c>
    </row>
    <row r="461" spans="1:22" ht="15.75" customHeight="1">
      <c r="A461" s="45"/>
      <c r="B461" s="19" t="str">
        <f t="shared" si="28"/>
        <v/>
      </c>
      <c r="C461" s="19" t="str">
        <f t="shared" si="29"/>
        <v/>
      </c>
      <c r="D461" s="81"/>
      <c r="E461" s="81"/>
      <c r="F461" s="79"/>
      <c r="G461" s="79"/>
      <c r="H461" s="76"/>
      <c r="I461" s="76"/>
      <c r="J461" s="76"/>
      <c r="K461" s="76"/>
      <c r="L461" s="76"/>
      <c r="M461" s="76"/>
      <c r="N461" s="76"/>
      <c r="O461" s="82" t="str">
        <f t="array" ref="O461">IF(N461="Oui","Enter %",IF(N461="","",INDEX(LookUps!J:J,MATCH('4. Module B Ingrédients'!H461,LookUps!I:I,0))))</f>
        <v/>
      </c>
      <c r="P461" s="83" t="str">
        <f t="shared" si="30"/>
        <v/>
      </c>
      <c r="Q461" s="86"/>
      <c r="R461" s="87"/>
      <c r="S461" s="76"/>
      <c r="T461" s="19">
        <f>'1. Site de fabrication'!$E$7</f>
        <v>0</v>
      </c>
      <c r="U461" s="56">
        <f>'1. Site de fabrication'!$E$9</f>
        <v>0</v>
      </c>
      <c r="V461" t="str">
        <f t="shared" si="31"/>
        <v/>
      </c>
    </row>
    <row r="462" spans="1:22" ht="15.75" customHeight="1">
      <c r="A462" s="45"/>
      <c r="B462" s="19" t="str">
        <f t="shared" si="28"/>
        <v/>
      </c>
      <c r="C462" s="19" t="str">
        <f t="shared" si="29"/>
        <v/>
      </c>
      <c r="D462" s="81"/>
      <c r="E462" s="81"/>
      <c r="F462" s="79"/>
      <c r="G462" s="79"/>
      <c r="H462" s="76"/>
      <c r="I462" s="76"/>
      <c r="J462" s="76"/>
      <c r="K462" s="76"/>
      <c r="L462" s="76"/>
      <c r="M462" s="76"/>
      <c r="N462" s="76"/>
      <c r="O462" s="82" t="str">
        <f t="array" ref="O462">IF(N462="Oui","Enter %",IF(N462="","",INDEX(LookUps!J:J,MATCH('4. Module B Ingrédients'!H462,LookUps!I:I,0))))</f>
        <v/>
      </c>
      <c r="P462" s="83" t="str">
        <f t="shared" si="30"/>
        <v/>
      </c>
      <c r="Q462" s="86"/>
      <c r="R462" s="87"/>
      <c r="S462" s="76"/>
      <c r="T462" s="19">
        <f>'1. Site de fabrication'!$E$7</f>
        <v>0</v>
      </c>
      <c r="U462" s="56">
        <f>'1. Site de fabrication'!$E$9</f>
        <v>0</v>
      </c>
      <c r="V462" t="str">
        <f t="shared" si="31"/>
        <v/>
      </c>
    </row>
    <row r="463" spans="1:22" ht="15.75" customHeight="1">
      <c r="A463" s="45"/>
      <c r="B463" s="19" t="str">
        <f t="shared" si="28"/>
        <v/>
      </c>
      <c r="C463" s="19" t="str">
        <f t="shared" si="29"/>
        <v/>
      </c>
      <c r="D463" s="81"/>
      <c r="E463" s="81"/>
      <c r="F463" s="79"/>
      <c r="G463" s="79"/>
      <c r="H463" s="76"/>
      <c r="I463" s="76"/>
      <c r="J463" s="76"/>
      <c r="K463" s="76"/>
      <c r="L463" s="76"/>
      <c r="M463" s="76"/>
      <c r="N463" s="76"/>
      <c r="O463" s="82" t="str">
        <f t="array" ref="O463">IF(N463="Oui","Enter %",IF(N463="","",INDEX(LookUps!J:J,MATCH('4. Module B Ingrédients'!H463,LookUps!I:I,0))))</f>
        <v/>
      </c>
      <c r="P463" s="83" t="str">
        <f t="shared" si="30"/>
        <v/>
      </c>
      <c r="Q463" s="86"/>
      <c r="R463" s="87"/>
      <c r="S463" s="76"/>
      <c r="T463" s="19">
        <f>'1. Site de fabrication'!$E$7</f>
        <v>0</v>
      </c>
      <c r="U463" s="56">
        <f>'1. Site de fabrication'!$E$9</f>
        <v>0</v>
      </c>
      <c r="V463" t="str">
        <f t="shared" si="31"/>
        <v/>
      </c>
    </row>
    <row r="464" spans="1:22" ht="15.75" customHeight="1">
      <c r="A464" s="45"/>
      <c r="B464" s="19" t="str">
        <f t="shared" si="28"/>
        <v/>
      </c>
      <c r="C464" s="19" t="str">
        <f t="shared" si="29"/>
        <v/>
      </c>
      <c r="D464" s="81"/>
      <c r="E464" s="81"/>
      <c r="F464" s="79"/>
      <c r="G464" s="79"/>
      <c r="H464" s="76"/>
      <c r="I464" s="76"/>
      <c r="J464" s="76"/>
      <c r="K464" s="76"/>
      <c r="L464" s="76"/>
      <c r="M464" s="76"/>
      <c r="N464" s="76"/>
      <c r="O464" s="82" t="str">
        <f t="array" ref="O464">IF(N464="Oui","Enter %",IF(N464="","",INDEX(LookUps!J:J,MATCH('4. Module B Ingrédients'!H464,LookUps!I:I,0))))</f>
        <v/>
      </c>
      <c r="P464" s="83" t="str">
        <f t="shared" si="30"/>
        <v/>
      </c>
      <c r="Q464" s="86"/>
      <c r="R464" s="87"/>
      <c r="S464" s="76"/>
      <c r="T464" s="19">
        <f>'1. Site de fabrication'!$E$7</f>
        <v>0</v>
      </c>
      <c r="U464" s="56">
        <f>'1. Site de fabrication'!$E$9</f>
        <v>0</v>
      </c>
      <c r="V464" t="str">
        <f t="shared" si="31"/>
        <v/>
      </c>
    </row>
    <row r="465" spans="1:22" ht="15.75" customHeight="1">
      <c r="A465" s="45"/>
      <c r="B465" s="19" t="str">
        <f t="shared" si="28"/>
        <v/>
      </c>
      <c r="C465" s="19" t="str">
        <f t="shared" si="29"/>
        <v/>
      </c>
      <c r="D465" s="81"/>
      <c r="E465" s="81"/>
      <c r="F465" s="79"/>
      <c r="G465" s="79"/>
      <c r="H465" s="76"/>
      <c r="I465" s="76"/>
      <c r="J465" s="76"/>
      <c r="K465" s="76"/>
      <c r="L465" s="76"/>
      <c r="M465" s="76"/>
      <c r="N465" s="76"/>
      <c r="O465" s="82" t="str">
        <f t="array" ref="O465">IF(N465="Oui","Enter %",IF(N465="","",INDEX(LookUps!J:J,MATCH('4. Module B Ingrédients'!H465,LookUps!I:I,0))))</f>
        <v/>
      </c>
      <c r="P465" s="83" t="str">
        <f t="shared" si="30"/>
        <v/>
      </c>
      <c r="Q465" s="86"/>
      <c r="R465" s="87"/>
      <c r="S465" s="76"/>
      <c r="T465" s="19">
        <f>'1. Site de fabrication'!$E$7</f>
        <v>0</v>
      </c>
      <c r="U465" s="56">
        <f>'1. Site de fabrication'!$E$9</f>
        <v>0</v>
      </c>
      <c r="V465" t="str">
        <f t="shared" si="31"/>
        <v/>
      </c>
    </row>
    <row r="466" spans="1:22" ht="15.75" customHeight="1">
      <c r="A466" s="45"/>
      <c r="B466" s="19" t="str">
        <f t="shared" si="28"/>
        <v/>
      </c>
      <c r="C466" s="19" t="str">
        <f t="shared" si="29"/>
        <v/>
      </c>
      <c r="D466" s="81"/>
      <c r="E466" s="81"/>
      <c r="F466" s="79"/>
      <c r="G466" s="79"/>
      <c r="H466" s="76"/>
      <c r="I466" s="76"/>
      <c r="J466" s="76"/>
      <c r="K466" s="76"/>
      <c r="L466" s="76"/>
      <c r="M466" s="76"/>
      <c r="N466" s="76"/>
      <c r="O466" s="82" t="str">
        <f t="array" ref="O466">IF(N466="Oui","Enter %",IF(N466="","",INDEX(LookUps!J:J,MATCH('4. Module B Ingrédients'!H466,LookUps!I:I,0))))</f>
        <v/>
      </c>
      <c r="P466" s="83" t="str">
        <f t="shared" si="30"/>
        <v/>
      </c>
      <c r="Q466" s="86"/>
      <c r="R466" s="87"/>
      <c r="S466" s="76"/>
      <c r="T466" s="19">
        <f>'1. Site de fabrication'!$E$7</f>
        <v>0</v>
      </c>
      <c r="U466" s="56">
        <f>'1. Site de fabrication'!$E$9</f>
        <v>0</v>
      </c>
      <c r="V466" t="str">
        <f t="shared" si="31"/>
        <v/>
      </c>
    </row>
    <row r="467" spans="1:22" ht="15.75" customHeight="1">
      <c r="A467" s="45"/>
      <c r="B467" s="19" t="str">
        <f t="shared" si="28"/>
        <v/>
      </c>
      <c r="C467" s="19" t="str">
        <f t="shared" si="29"/>
        <v/>
      </c>
      <c r="D467" s="81"/>
      <c r="E467" s="81"/>
      <c r="F467" s="79"/>
      <c r="G467" s="79"/>
      <c r="H467" s="76"/>
      <c r="I467" s="76"/>
      <c r="J467" s="76"/>
      <c r="K467" s="76"/>
      <c r="L467" s="76"/>
      <c r="M467" s="76"/>
      <c r="N467" s="76"/>
      <c r="O467" s="82" t="str">
        <f t="array" ref="O467">IF(N467="Oui","Enter %",IF(N467="","",INDEX(LookUps!J:J,MATCH('4. Module B Ingrédients'!H467,LookUps!I:I,0))))</f>
        <v/>
      </c>
      <c r="P467" s="83" t="str">
        <f t="shared" si="30"/>
        <v/>
      </c>
      <c r="Q467" s="86"/>
      <c r="R467" s="87"/>
      <c r="S467" s="76"/>
      <c r="T467" s="19">
        <f>'1. Site de fabrication'!$E$7</f>
        <v>0</v>
      </c>
      <c r="U467" s="56">
        <f>'1. Site de fabrication'!$E$9</f>
        <v>0</v>
      </c>
      <c r="V467" t="str">
        <f t="shared" si="31"/>
        <v/>
      </c>
    </row>
    <row r="468" spans="1:22" ht="15.75" customHeight="1">
      <c r="A468" s="45"/>
      <c r="B468" s="19" t="str">
        <f t="shared" si="28"/>
        <v/>
      </c>
      <c r="C468" s="19" t="str">
        <f t="shared" si="29"/>
        <v/>
      </c>
      <c r="D468" s="81"/>
      <c r="E468" s="81"/>
      <c r="F468" s="79"/>
      <c r="G468" s="79"/>
      <c r="H468" s="76"/>
      <c r="I468" s="76"/>
      <c r="J468" s="76"/>
      <c r="K468" s="76"/>
      <c r="L468" s="76"/>
      <c r="M468" s="76"/>
      <c r="N468" s="76"/>
      <c r="O468" s="82" t="str">
        <f t="array" ref="O468">IF(N468="Oui","Enter %",IF(N468="","",INDEX(LookUps!J:J,MATCH('4. Module B Ingrédients'!H468,LookUps!I:I,0))))</f>
        <v/>
      </c>
      <c r="P468" s="83" t="str">
        <f t="shared" si="30"/>
        <v/>
      </c>
      <c r="Q468" s="86"/>
      <c r="R468" s="87"/>
      <c r="S468" s="76"/>
      <c r="T468" s="19">
        <f>'1. Site de fabrication'!$E$7</f>
        <v>0</v>
      </c>
      <c r="U468" s="56">
        <f>'1. Site de fabrication'!$E$9</f>
        <v>0</v>
      </c>
      <c r="V468" t="str">
        <f t="shared" si="31"/>
        <v/>
      </c>
    </row>
    <row r="469" spans="1:22" ht="15.75" customHeight="1">
      <c r="A469" s="45"/>
      <c r="B469" s="19" t="str">
        <f t="shared" si="28"/>
        <v/>
      </c>
      <c r="C469" s="19" t="str">
        <f t="shared" si="29"/>
        <v/>
      </c>
      <c r="D469" s="81"/>
      <c r="E469" s="81"/>
      <c r="F469" s="79"/>
      <c r="G469" s="79"/>
      <c r="H469" s="76"/>
      <c r="I469" s="76"/>
      <c r="J469" s="76"/>
      <c r="K469" s="76"/>
      <c r="L469" s="76"/>
      <c r="M469" s="76"/>
      <c r="N469" s="76"/>
      <c r="O469" s="82" t="str">
        <f t="array" ref="O469">IF(N469="Oui","Enter %",IF(N469="","",INDEX(LookUps!J:J,MATCH('4. Module B Ingrédients'!H469,LookUps!I:I,0))))</f>
        <v/>
      </c>
      <c r="P469" s="83" t="str">
        <f t="shared" si="30"/>
        <v/>
      </c>
      <c r="Q469" s="86"/>
      <c r="R469" s="87"/>
      <c r="S469" s="76"/>
      <c r="T469" s="19">
        <f>'1. Site de fabrication'!$E$7</f>
        <v>0</v>
      </c>
      <c r="U469" s="56">
        <f>'1. Site de fabrication'!$E$9</f>
        <v>0</v>
      </c>
      <c r="V469" t="str">
        <f t="shared" si="31"/>
        <v/>
      </c>
    </row>
    <row r="470" spans="1:22" ht="15.75" customHeight="1">
      <c r="A470" s="45"/>
      <c r="B470" s="19" t="str">
        <f t="shared" si="28"/>
        <v/>
      </c>
      <c r="C470" s="19" t="str">
        <f t="shared" si="29"/>
        <v/>
      </c>
      <c r="D470" s="81"/>
      <c r="E470" s="81"/>
      <c r="F470" s="79"/>
      <c r="G470" s="79"/>
      <c r="H470" s="76"/>
      <c r="I470" s="76"/>
      <c r="J470" s="76"/>
      <c r="K470" s="76"/>
      <c r="L470" s="76"/>
      <c r="M470" s="76"/>
      <c r="N470" s="76"/>
      <c r="O470" s="82" t="str">
        <f t="array" ref="O470">IF(N470="Oui","Enter %",IF(N470="","",INDEX(LookUps!J:J,MATCH('4. Module B Ingrédients'!H470,LookUps!I:I,0))))</f>
        <v/>
      </c>
      <c r="P470" s="83" t="str">
        <f t="shared" si="30"/>
        <v/>
      </c>
      <c r="Q470" s="86"/>
      <c r="R470" s="87"/>
      <c r="S470" s="76"/>
      <c r="T470" s="19">
        <f>'1. Site de fabrication'!$E$7</f>
        <v>0</v>
      </c>
      <c r="U470" s="56">
        <f>'1. Site de fabrication'!$E$9</f>
        <v>0</v>
      </c>
      <c r="V470" t="str">
        <f t="shared" si="31"/>
        <v/>
      </c>
    </row>
    <row r="471" spans="1:22" ht="15.75" customHeight="1">
      <c r="A471" s="45"/>
      <c r="B471" s="19" t="str">
        <f t="shared" si="28"/>
        <v/>
      </c>
      <c r="C471" s="19" t="str">
        <f t="shared" si="29"/>
        <v/>
      </c>
      <c r="D471" s="81"/>
      <c r="E471" s="81"/>
      <c r="F471" s="79"/>
      <c r="G471" s="79"/>
      <c r="H471" s="76"/>
      <c r="I471" s="76"/>
      <c r="J471" s="76"/>
      <c r="K471" s="76"/>
      <c r="L471" s="76"/>
      <c r="M471" s="76"/>
      <c r="N471" s="76"/>
      <c r="O471" s="82" t="str">
        <f t="array" ref="O471">IF(N471="Oui","Enter %",IF(N471="","",INDEX(LookUps!J:J,MATCH('4. Module B Ingrédients'!H471,LookUps!I:I,0))))</f>
        <v/>
      </c>
      <c r="P471" s="83" t="str">
        <f t="shared" si="30"/>
        <v/>
      </c>
      <c r="Q471" s="86"/>
      <c r="R471" s="87"/>
      <c r="S471" s="76"/>
      <c r="T471" s="19">
        <f>'1. Site de fabrication'!$E$7</f>
        <v>0</v>
      </c>
      <c r="U471" s="56">
        <f>'1. Site de fabrication'!$E$9</f>
        <v>0</v>
      </c>
      <c r="V471" t="str">
        <f t="shared" si="31"/>
        <v/>
      </c>
    </row>
    <row r="472" spans="1:22" ht="15.75" customHeight="1">
      <c r="A472" s="45"/>
      <c r="B472" s="19" t="str">
        <f t="shared" si="28"/>
        <v/>
      </c>
      <c r="C472" s="19" t="str">
        <f t="shared" si="29"/>
        <v/>
      </c>
      <c r="D472" s="81"/>
      <c r="E472" s="81"/>
      <c r="F472" s="79"/>
      <c r="G472" s="79"/>
      <c r="H472" s="76"/>
      <c r="I472" s="76"/>
      <c r="J472" s="76"/>
      <c r="K472" s="76"/>
      <c r="L472" s="76"/>
      <c r="M472" s="76"/>
      <c r="N472" s="76"/>
      <c r="O472" s="82" t="str">
        <f t="array" ref="O472">IF(N472="Oui","Enter %",IF(N472="","",INDEX(LookUps!J:J,MATCH('4. Module B Ingrédients'!H472,LookUps!I:I,0))))</f>
        <v/>
      </c>
      <c r="P472" s="83" t="str">
        <f t="shared" si="30"/>
        <v/>
      </c>
      <c r="Q472" s="86"/>
      <c r="R472" s="87"/>
      <c r="S472" s="76"/>
      <c r="T472" s="19">
        <f>'1. Site de fabrication'!$E$7</f>
        <v>0</v>
      </c>
      <c r="U472" s="56">
        <f>'1. Site de fabrication'!$E$9</f>
        <v>0</v>
      </c>
      <c r="V472" t="str">
        <f t="shared" si="31"/>
        <v/>
      </c>
    </row>
    <row r="473" spans="1:22" ht="15.75" customHeight="1">
      <c r="A473" s="45"/>
      <c r="B473" s="19" t="str">
        <f t="shared" si="28"/>
        <v/>
      </c>
      <c r="C473" s="19" t="str">
        <f t="shared" si="29"/>
        <v/>
      </c>
      <c r="D473" s="81"/>
      <c r="E473" s="81"/>
      <c r="F473" s="79"/>
      <c r="G473" s="79"/>
      <c r="H473" s="76"/>
      <c r="I473" s="76"/>
      <c r="J473" s="76"/>
      <c r="K473" s="76"/>
      <c r="L473" s="76"/>
      <c r="M473" s="76"/>
      <c r="N473" s="76"/>
      <c r="O473" s="82" t="str">
        <f t="array" ref="O473">IF(N473="Oui","Enter %",IF(N473="","",INDEX(LookUps!J:J,MATCH('4. Module B Ingrédients'!H473,LookUps!I:I,0))))</f>
        <v/>
      </c>
      <c r="P473" s="83" t="str">
        <f t="shared" si="30"/>
        <v/>
      </c>
      <c r="Q473" s="86"/>
      <c r="R473" s="87"/>
      <c r="S473" s="76"/>
      <c r="T473" s="19">
        <f>'1. Site de fabrication'!$E$7</f>
        <v>0</v>
      </c>
      <c r="U473" s="56">
        <f>'1. Site de fabrication'!$E$9</f>
        <v>0</v>
      </c>
      <c r="V473" t="str">
        <f t="shared" si="31"/>
        <v/>
      </c>
    </row>
    <row r="474" spans="1:22" ht="15.75" customHeight="1">
      <c r="A474" s="45"/>
      <c r="B474" s="19" t="str">
        <f t="shared" si="28"/>
        <v/>
      </c>
      <c r="C474" s="19" t="str">
        <f t="shared" si="29"/>
        <v/>
      </c>
      <c r="D474" s="81"/>
      <c r="E474" s="81"/>
      <c r="F474" s="79"/>
      <c r="G474" s="79"/>
      <c r="H474" s="76"/>
      <c r="I474" s="76"/>
      <c r="J474" s="76"/>
      <c r="K474" s="76"/>
      <c r="L474" s="76"/>
      <c r="M474" s="76"/>
      <c r="N474" s="76"/>
      <c r="O474" s="82" t="str">
        <f t="array" ref="O474">IF(N474="Oui","Enter %",IF(N474="","",INDEX(LookUps!J:J,MATCH('4. Module B Ingrédients'!H474,LookUps!I:I,0))))</f>
        <v/>
      </c>
      <c r="P474" s="83" t="str">
        <f t="shared" si="30"/>
        <v/>
      </c>
      <c r="Q474" s="86"/>
      <c r="R474" s="87"/>
      <c r="S474" s="76"/>
      <c r="T474" s="19">
        <f>'1. Site de fabrication'!$E$7</f>
        <v>0</v>
      </c>
      <c r="U474" s="56">
        <f>'1. Site de fabrication'!$E$9</f>
        <v>0</v>
      </c>
      <c r="V474" t="str">
        <f t="shared" si="31"/>
        <v/>
      </c>
    </row>
    <row r="475" spans="1:22" ht="15.75" customHeight="1">
      <c r="A475" s="45"/>
      <c r="B475" s="19" t="str">
        <f t="shared" si="28"/>
        <v/>
      </c>
      <c r="C475" s="19" t="str">
        <f t="shared" si="29"/>
        <v/>
      </c>
      <c r="D475" s="81"/>
      <c r="E475" s="81"/>
      <c r="F475" s="79"/>
      <c r="G475" s="79"/>
      <c r="H475" s="76"/>
      <c r="I475" s="76"/>
      <c r="J475" s="76"/>
      <c r="K475" s="76"/>
      <c r="L475" s="76"/>
      <c r="M475" s="76"/>
      <c r="N475" s="76"/>
      <c r="O475" s="82" t="str">
        <f t="array" ref="O475">IF(N475="Oui","Enter %",IF(N475="","",INDEX(LookUps!J:J,MATCH('4. Module B Ingrédients'!H475,LookUps!I:I,0))))</f>
        <v/>
      </c>
      <c r="P475" s="83" t="str">
        <f t="shared" si="30"/>
        <v/>
      </c>
      <c r="Q475" s="86"/>
      <c r="R475" s="87"/>
      <c r="S475" s="76"/>
      <c r="T475" s="19">
        <f>'1. Site de fabrication'!$E$7</f>
        <v>0</v>
      </c>
      <c r="U475" s="56">
        <f>'1. Site de fabrication'!$E$9</f>
        <v>0</v>
      </c>
      <c r="V475" t="str">
        <f t="shared" si="31"/>
        <v/>
      </c>
    </row>
    <row r="476" spans="1:22" ht="15.75" customHeight="1">
      <c r="A476" s="45"/>
      <c r="B476" s="19" t="str">
        <f t="shared" si="28"/>
        <v/>
      </c>
      <c r="C476" s="19" t="str">
        <f t="shared" si="29"/>
        <v/>
      </c>
      <c r="D476" s="81"/>
      <c r="E476" s="81"/>
      <c r="F476" s="79"/>
      <c r="G476" s="79"/>
      <c r="H476" s="76"/>
      <c r="I476" s="76"/>
      <c r="J476" s="76"/>
      <c r="K476" s="76"/>
      <c r="L476" s="76"/>
      <c r="M476" s="76"/>
      <c r="N476" s="76"/>
      <c r="O476" s="82" t="str">
        <f t="array" ref="O476">IF(N476="Oui","Enter %",IF(N476="","",INDEX(LookUps!J:J,MATCH('4. Module B Ingrédients'!H476,LookUps!I:I,0))))</f>
        <v/>
      </c>
      <c r="P476" s="83" t="str">
        <f t="shared" si="30"/>
        <v/>
      </c>
      <c r="Q476" s="86"/>
      <c r="R476" s="87"/>
      <c r="S476" s="76"/>
      <c r="T476" s="19">
        <f>'1. Site de fabrication'!$E$7</f>
        <v>0</v>
      </c>
      <c r="U476" s="56">
        <f>'1. Site de fabrication'!$E$9</f>
        <v>0</v>
      </c>
      <c r="V476" t="str">
        <f t="shared" si="31"/>
        <v/>
      </c>
    </row>
    <row r="477" spans="1:22" ht="15.75" customHeight="1">
      <c r="A477" s="45"/>
      <c r="B477" s="19" t="str">
        <f t="shared" si="28"/>
        <v/>
      </c>
      <c r="C477" s="19" t="str">
        <f t="shared" si="29"/>
        <v/>
      </c>
      <c r="D477" s="81"/>
      <c r="E477" s="81"/>
      <c r="F477" s="79"/>
      <c r="G477" s="79"/>
      <c r="H477" s="76"/>
      <c r="I477" s="76"/>
      <c r="J477" s="76"/>
      <c r="K477" s="76"/>
      <c r="L477" s="76"/>
      <c r="M477" s="76"/>
      <c r="N477" s="76"/>
      <c r="O477" s="82" t="str">
        <f t="array" ref="O477">IF(N477="Oui","Enter %",IF(N477="","",INDEX(LookUps!J:J,MATCH('4. Module B Ingrédients'!H477,LookUps!I:I,0))))</f>
        <v/>
      </c>
      <c r="P477" s="83" t="str">
        <f t="shared" si="30"/>
        <v/>
      </c>
      <c r="Q477" s="86"/>
      <c r="R477" s="87"/>
      <c r="S477" s="76"/>
      <c r="T477" s="19">
        <f>'1. Site de fabrication'!$E$7</f>
        <v>0</v>
      </c>
      <c r="U477" s="56">
        <f>'1. Site de fabrication'!$E$9</f>
        <v>0</v>
      </c>
      <c r="V477" t="str">
        <f t="shared" si="31"/>
        <v/>
      </c>
    </row>
    <row r="478" spans="1:22" ht="15.75" customHeight="1">
      <c r="A478" s="45"/>
      <c r="B478" s="19" t="str">
        <f t="shared" si="28"/>
        <v/>
      </c>
      <c r="C478" s="19" t="str">
        <f t="shared" si="29"/>
        <v/>
      </c>
      <c r="D478" s="81"/>
      <c r="E478" s="81"/>
      <c r="F478" s="79"/>
      <c r="G478" s="79"/>
      <c r="H478" s="76"/>
      <c r="I478" s="76"/>
      <c r="J478" s="76"/>
      <c r="K478" s="76"/>
      <c r="L478" s="76"/>
      <c r="M478" s="76"/>
      <c r="N478" s="76"/>
      <c r="O478" s="82" t="str">
        <f t="array" ref="O478">IF(N478="Oui","Enter %",IF(N478="","",INDEX(LookUps!J:J,MATCH('4. Module B Ingrédients'!H478,LookUps!I:I,0))))</f>
        <v/>
      </c>
      <c r="P478" s="83" t="str">
        <f t="shared" si="30"/>
        <v/>
      </c>
      <c r="Q478" s="86"/>
      <c r="R478" s="87"/>
      <c r="S478" s="76"/>
      <c r="T478" s="19">
        <f>'1. Site de fabrication'!$E$7</f>
        <v>0</v>
      </c>
      <c r="U478" s="56">
        <f>'1. Site de fabrication'!$E$9</f>
        <v>0</v>
      </c>
      <c r="V478" t="str">
        <f t="shared" si="31"/>
        <v/>
      </c>
    </row>
    <row r="479" spans="1:22" ht="15.75" customHeight="1">
      <c r="A479" s="45"/>
      <c r="B479" s="19" t="str">
        <f t="shared" si="28"/>
        <v/>
      </c>
      <c r="C479" s="19" t="str">
        <f t="shared" si="29"/>
        <v/>
      </c>
      <c r="D479" s="81"/>
      <c r="E479" s="81"/>
      <c r="F479" s="79"/>
      <c r="G479" s="79"/>
      <c r="H479" s="76"/>
      <c r="I479" s="76"/>
      <c r="J479" s="76"/>
      <c r="K479" s="76"/>
      <c r="L479" s="76"/>
      <c r="M479" s="76"/>
      <c r="N479" s="76"/>
      <c r="O479" s="82" t="str">
        <f t="array" ref="O479">IF(N479="Oui","Enter %",IF(N479="","",INDEX(LookUps!J:J,MATCH('4. Module B Ingrédients'!H479,LookUps!I:I,0))))</f>
        <v/>
      </c>
      <c r="P479" s="83" t="str">
        <f t="shared" si="30"/>
        <v/>
      </c>
      <c r="Q479" s="86"/>
      <c r="R479" s="87"/>
      <c r="S479" s="76"/>
      <c r="T479" s="19">
        <f>'1. Site de fabrication'!$E$7</f>
        <v>0</v>
      </c>
      <c r="U479" s="56">
        <f>'1. Site de fabrication'!$E$9</f>
        <v>0</v>
      </c>
      <c r="V479" t="str">
        <f t="shared" si="31"/>
        <v/>
      </c>
    </row>
    <row r="480" spans="1:22" ht="15.75" customHeight="1">
      <c r="A480" s="45"/>
      <c r="B480" s="19" t="str">
        <f t="shared" si="28"/>
        <v/>
      </c>
      <c r="C480" s="19" t="str">
        <f t="shared" si="29"/>
        <v/>
      </c>
      <c r="D480" s="81"/>
      <c r="E480" s="81"/>
      <c r="F480" s="79"/>
      <c r="G480" s="79"/>
      <c r="H480" s="76"/>
      <c r="I480" s="76"/>
      <c r="J480" s="76"/>
      <c r="K480" s="76"/>
      <c r="L480" s="76"/>
      <c r="M480" s="76"/>
      <c r="N480" s="76"/>
      <c r="O480" s="82" t="str">
        <f t="array" ref="O480">IF(N480="Oui","Enter %",IF(N480="","",INDEX(LookUps!J:J,MATCH('4. Module B Ingrédients'!H480,LookUps!I:I,0))))</f>
        <v/>
      </c>
      <c r="P480" s="83" t="str">
        <f t="shared" si="30"/>
        <v/>
      </c>
      <c r="Q480" s="86"/>
      <c r="R480" s="87"/>
      <c r="S480" s="76"/>
      <c r="T480" s="19">
        <f>'1. Site de fabrication'!$E$7</f>
        <v>0</v>
      </c>
      <c r="U480" s="56">
        <f>'1. Site de fabrication'!$E$9</f>
        <v>0</v>
      </c>
      <c r="V480" t="str">
        <f t="shared" si="31"/>
        <v/>
      </c>
    </row>
    <row r="481" spans="1:22" ht="15.75" customHeight="1">
      <c r="A481" s="45"/>
      <c r="B481" s="19" t="str">
        <f t="shared" si="28"/>
        <v/>
      </c>
      <c r="C481" s="19" t="str">
        <f t="shared" si="29"/>
        <v/>
      </c>
      <c r="D481" s="81"/>
      <c r="E481" s="81"/>
      <c r="F481" s="79"/>
      <c r="G481" s="79"/>
      <c r="H481" s="76"/>
      <c r="I481" s="76"/>
      <c r="J481" s="76"/>
      <c r="K481" s="76"/>
      <c r="L481" s="76"/>
      <c r="M481" s="76"/>
      <c r="N481" s="76"/>
      <c r="O481" s="82" t="str">
        <f t="array" ref="O481">IF(N481="Oui","Enter %",IF(N481="","",INDEX(LookUps!J:J,MATCH('4. Module B Ingrédients'!H481,LookUps!I:I,0))))</f>
        <v/>
      </c>
      <c r="P481" s="83" t="str">
        <f t="shared" si="30"/>
        <v/>
      </c>
      <c r="Q481" s="86"/>
      <c r="R481" s="87"/>
      <c r="S481" s="76"/>
      <c r="T481" s="19">
        <f>'1. Site de fabrication'!$E$7</f>
        <v>0</v>
      </c>
      <c r="U481" s="56">
        <f>'1. Site de fabrication'!$E$9</f>
        <v>0</v>
      </c>
      <c r="V481" t="str">
        <f t="shared" si="31"/>
        <v/>
      </c>
    </row>
    <row r="482" spans="1:22" ht="15.75" customHeight="1">
      <c r="A482" s="45"/>
      <c r="B482" s="19" t="str">
        <f t="shared" si="28"/>
        <v/>
      </c>
      <c r="C482" s="19" t="str">
        <f t="shared" si="29"/>
        <v/>
      </c>
      <c r="D482" s="81"/>
      <c r="E482" s="81"/>
      <c r="F482" s="79"/>
      <c r="G482" s="79"/>
      <c r="H482" s="76"/>
      <c r="I482" s="76"/>
      <c r="J482" s="76"/>
      <c r="K482" s="76"/>
      <c r="L482" s="76"/>
      <c r="M482" s="76"/>
      <c r="N482" s="76"/>
      <c r="O482" s="82" t="str">
        <f t="array" ref="O482">IF(N482="Oui","Enter %",IF(N482="","",INDEX(LookUps!J:J,MATCH('4. Module B Ingrédients'!H482,LookUps!I:I,0))))</f>
        <v/>
      </c>
      <c r="P482" s="83" t="str">
        <f t="shared" si="30"/>
        <v/>
      </c>
      <c r="Q482" s="86"/>
      <c r="R482" s="87"/>
      <c r="S482" s="76"/>
      <c r="T482" s="19">
        <f>'1. Site de fabrication'!$E$7</f>
        <v>0</v>
      </c>
      <c r="U482" s="56">
        <f>'1. Site de fabrication'!$E$9</f>
        <v>0</v>
      </c>
      <c r="V482" t="str">
        <f t="shared" si="31"/>
        <v/>
      </c>
    </row>
    <row r="483" spans="1:22" ht="15.75" customHeight="1">
      <c r="A483" s="45"/>
      <c r="B483" s="19" t="str">
        <f t="shared" si="28"/>
        <v/>
      </c>
      <c r="C483" s="19" t="str">
        <f t="shared" si="29"/>
        <v/>
      </c>
      <c r="D483" s="81"/>
      <c r="E483" s="81"/>
      <c r="F483" s="79"/>
      <c r="G483" s="79"/>
      <c r="H483" s="76"/>
      <c r="I483" s="76"/>
      <c r="J483" s="76"/>
      <c r="K483" s="76"/>
      <c r="L483" s="76"/>
      <c r="M483" s="76"/>
      <c r="N483" s="76"/>
      <c r="O483" s="82" t="str">
        <f t="array" ref="O483">IF(N483="Oui","Enter %",IF(N483="","",INDEX(LookUps!J:J,MATCH('4. Module B Ingrédients'!H483,LookUps!I:I,0))))</f>
        <v/>
      </c>
      <c r="P483" s="83" t="str">
        <f t="shared" si="30"/>
        <v/>
      </c>
      <c r="Q483" s="86"/>
      <c r="R483" s="87"/>
      <c r="S483" s="76"/>
      <c r="T483" s="19">
        <f>'1. Site de fabrication'!$E$7</f>
        <v>0</v>
      </c>
      <c r="U483" s="56">
        <f>'1. Site de fabrication'!$E$9</f>
        <v>0</v>
      </c>
      <c r="V483" t="str">
        <f t="shared" si="31"/>
        <v/>
      </c>
    </row>
    <row r="484" spans="1:22" ht="15.75" customHeight="1">
      <c r="A484" s="45"/>
      <c r="B484" s="19" t="str">
        <f t="shared" si="28"/>
        <v/>
      </c>
      <c r="C484" s="19" t="str">
        <f t="shared" si="29"/>
        <v/>
      </c>
      <c r="D484" s="81"/>
      <c r="E484" s="81"/>
      <c r="F484" s="79"/>
      <c r="G484" s="79"/>
      <c r="H484" s="76"/>
      <c r="I484" s="76"/>
      <c r="J484" s="76"/>
      <c r="K484" s="76"/>
      <c r="L484" s="76"/>
      <c r="M484" s="76"/>
      <c r="N484" s="76"/>
      <c r="O484" s="82" t="str">
        <f t="array" ref="O484">IF(N484="Oui","Enter %",IF(N484="","",INDEX(LookUps!J:J,MATCH('4. Module B Ingrédients'!H484,LookUps!I:I,0))))</f>
        <v/>
      </c>
      <c r="P484" s="83" t="str">
        <f t="shared" si="30"/>
        <v/>
      </c>
      <c r="Q484" s="86"/>
      <c r="R484" s="87"/>
      <c r="S484" s="76"/>
      <c r="T484" s="19">
        <f>'1. Site de fabrication'!$E$7</f>
        <v>0</v>
      </c>
      <c r="U484" s="56">
        <f>'1. Site de fabrication'!$E$9</f>
        <v>0</v>
      </c>
      <c r="V484" t="str">
        <f t="shared" si="31"/>
        <v/>
      </c>
    </row>
    <row r="485" spans="1:22" ht="15.75" customHeight="1">
      <c r="A485" s="45"/>
      <c r="B485" s="19" t="str">
        <f t="shared" si="28"/>
        <v/>
      </c>
      <c r="C485" s="19" t="str">
        <f t="shared" si="29"/>
        <v/>
      </c>
      <c r="D485" s="81"/>
      <c r="E485" s="81"/>
      <c r="F485" s="79"/>
      <c r="G485" s="79"/>
      <c r="H485" s="76"/>
      <c r="I485" s="76"/>
      <c r="J485" s="76"/>
      <c r="K485" s="76"/>
      <c r="L485" s="76"/>
      <c r="M485" s="76"/>
      <c r="N485" s="76"/>
      <c r="O485" s="82" t="str">
        <f t="array" ref="O485">IF(N485="Oui","Enter %",IF(N485="","",INDEX(LookUps!J:J,MATCH('4. Module B Ingrédients'!H485,LookUps!I:I,0))))</f>
        <v/>
      </c>
      <c r="P485" s="83" t="str">
        <f t="shared" si="30"/>
        <v/>
      </c>
      <c r="Q485" s="86"/>
      <c r="R485" s="87"/>
      <c r="S485" s="76"/>
      <c r="T485" s="19">
        <f>'1. Site de fabrication'!$E$7</f>
        <v>0</v>
      </c>
      <c r="U485" s="56">
        <f>'1. Site de fabrication'!$E$9</f>
        <v>0</v>
      </c>
      <c r="V485" t="str">
        <f t="shared" si="31"/>
        <v/>
      </c>
    </row>
    <row r="486" spans="1:22" ht="15.75" customHeight="1">
      <c r="A486" s="45"/>
      <c r="B486" s="19" t="str">
        <f t="shared" si="28"/>
        <v/>
      </c>
      <c r="C486" s="19" t="str">
        <f t="shared" si="29"/>
        <v/>
      </c>
      <c r="D486" s="81"/>
      <c r="E486" s="81"/>
      <c r="F486" s="79"/>
      <c r="G486" s="79"/>
      <c r="H486" s="76"/>
      <c r="I486" s="76"/>
      <c r="J486" s="76"/>
      <c r="K486" s="76"/>
      <c r="L486" s="76"/>
      <c r="M486" s="76"/>
      <c r="N486" s="76"/>
      <c r="O486" s="82" t="str">
        <f t="array" ref="O486">IF(N486="Oui","Enter %",IF(N486="","",INDEX(LookUps!J:J,MATCH('4. Module B Ingrédients'!H486,LookUps!I:I,0))))</f>
        <v/>
      </c>
      <c r="P486" s="83" t="str">
        <f t="shared" si="30"/>
        <v/>
      </c>
      <c r="Q486" s="86"/>
      <c r="R486" s="87"/>
      <c r="S486" s="76"/>
      <c r="T486" s="19">
        <f>'1. Site de fabrication'!$E$7</f>
        <v>0</v>
      </c>
      <c r="U486" s="56">
        <f>'1. Site de fabrication'!$E$9</f>
        <v>0</v>
      </c>
      <c r="V486" t="str">
        <f t="shared" si="31"/>
        <v/>
      </c>
    </row>
    <row r="487" spans="1:22" ht="15.75" customHeight="1">
      <c r="A487" s="45"/>
      <c r="B487" s="19" t="str">
        <f t="shared" si="28"/>
        <v/>
      </c>
      <c r="C487" s="19" t="str">
        <f t="shared" si="29"/>
        <v/>
      </c>
      <c r="D487" s="81"/>
      <c r="E487" s="81"/>
      <c r="F487" s="79"/>
      <c r="G487" s="79"/>
      <c r="H487" s="76"/>
      <c r="I487" s="76"/>
      <c r="J487" s="76"/>
      <c r="K487" s="76"/>
      <c r="L487" s="76"/>
      <c r="M487" s="76"/>
      <c r="N487" s="76"/>
      <c r="O487" s="82" t="str">
        <f t="array" ref="O487">IF(N487="Oui","Enter %",IF(N487="","",INDEX(LookUps!J:J,MATCH('4. Module B Ingrédients'!H487,LookUps!I:I,0))))</f>
        <v/>
      </c>
      <c r="P487" s="83" t="str">
        <f t="shared" si="30"/>
        <v/>
      </c>
      <c r="Q487" s="86"/>
      <c r="R487" s="87"/>
      <c r="S487" s="76"/>
      <c r="T487" s="19">
        <f>'1. Site de fabrication'!$E$7</f>
        <v>0</v>
      </c>
      <c r="U487" s="56">
        <f>'1. Site de fabrication'!$E$9</f>
        <v>0</v>
      </c>
      <c r="V487" t="str">
        <f t="shared" si="31"/>
        <v/>
      </c>
    </row>
    <row r="488" spans="1:22" ht="15.75" customHeight="1">
      <c r="A488" s="45"/>
      <c r="B488" s="19" t="str">
        <f t="shared" si="28"/>
        <v/>
      </c>
      <c r="C488" s="19" t="str">
        <f t="shared" si="29"/>
        <v/>
      </c>
      <c r="D488" s="81"/>
      <c r="E488" s="81"/>
      <c r="F488" s="79"/>
      <c r="G488" s="79"/>
      <c r="H488" s="76"/>
      <c r="I488" s="76"/>
      <c r="J488" s="76"/>
      <c r="K488" s="76"/>
      <c r="L488" s="76"/>
      <c r="M488" s="76"/>
      <c r="N488" s="76"/>
      <c r="O488" s="82" t="str">
        <f t="array" ref="O488">IF(N488="Oui","Enter %",IF(N488="","",INDEX(LookUps!J:J,MATCH('4. Module B Ingrédients'!H488,LookUps!I:I,0))))</f>
        <v/>
      </c>
      <c r="P488" s="83" t="str">
        <f t="shared" si="30"/>
        <v/>
      </c>
      <c r="Q488" s="86"/>
      <c r="R488" s="87"/>
      <c r="S488" s="76"/>
      <c r="T488" s="19">
        <f>'1. Site de fabrication'!$E$7</f>
        <v>0</v>
      </c>
      <c r="U488" s="56">
        <f>'1. Site de fabrication'!$E$9</f>
        <v>0</v>
      </c>
      <c r="V488" t="str">
        <f t="shared" si="31"/>
        <v/>
      </c>
    </row>
    <row r="489" spans="1:22" ht="15.75" customHeight="1">
      <c r="A489" s="45"/>
      <c r="B489" s="19" t="str">
        <f t="shared" si="28"/>
        <v/>
      </c>
      <c r="C489" s="19" t="str">
        <f t="shared" si="29"/>
        <v/>
      </c>
      <c r="D489" s="81"/>
      <c r="E489" s="81"/>
      <c r="F489" s="79"/>
      <c r="G489" s="79"/>
      <c r="H489" s="76"/>
      <c r="I489" s="76"/>
      <c r="J489" s="76"/>
      <c r="K489" s="76"/>
      <c r="L489" s="76"/>
      <c r="M489" s="76"/>
      <c r="N489" s="76"/>
      <c r="O489" s="82" t="str">
        <f t="array" ref="O489">IF(N489="Oui","Enter %",IF(N489="","",INDEX(LookUps!J:J,MATCH('4. Module B Ingrédients'!H489,LookUps!I:I,0))))</f>
        <v/>
      </c>
      <c r="P489" s="83" t="str">
        <f t="shared" si="30"/>
        <v/>
      </c>
      <c r="Q489" s="86"/>
      <c r="R489" s="87"/>
      <c r="S489" s="76"/>
      <c r="T489" s="19">
        <f>'1. Site de fabrication'!$E$7</f>
        <v>0</v>
      </c>
      <c r="U489" s="56">
        <f>'1. Site de fabrication'!$E$9</f>
        <v>0</v>
      </c>
      <c r="V489" t="str">
        <f t="shared" si="31"/>
        <v/>
      </c>
    </row>
    <row r="490" spans="1:22" ht="15.75" customHeight="1">
      <c r="A490" s="45"/>
      <c r="B490" s="19" t="str">
        <f t="shared" si="28"/>
        <v/>
      </c>
      <c r="C490" s="19" t="str">
        <f t="shared" si="29"/>
        <v/>
      </c>
      <c r="D490" s="81"/>
      <c r="E490" s="81"/>
      <c r="F490" s="79"/>
      <c r="G490" s="79"/>
      <c r="H490" s="76"/>
      <c r="I490" s="76"/>
      <c r="J490" s="76"/>
      <c r="K490" s="76"/>
      <c r="L490" s="76"/>
      <c r="M490" s="76"/>
      <c r="N490" s="76"/>
      <c r="O490" s="82" t="str">
        <f t="array" ref="O490">IF(N490="Oui","Enter %",IF(N490="","",INDEX(LookUps!J:J,MATCH('4. Module B Ingrédients'!H490,LookUps!I:I,0))))</f>
        <v/>
      </c>
      <c r="P490" s="83" t="str">
        <f t="shared" si="30"/>
        <v/>
      </c>
      <c r="Q490" s="86"/>
      <c r="R490" s="87"/>
      <c r="S490" s="76"/>
      <c r="T490" s="19">
        <f>'1. Site de fabrication'!$E$7</f>
        <v>0</v>
      </c>
      <c r="U490" s="56">
        <f>'1. Site de fabrication'!$E$9</f>
        <v>0</v>
      </c>
      <c r="V490" t="str">
        <f t="shared" si="31"/>
        <v/>
      </c>
    </row>
    <row r="491" spans="1:22" ht="15.75" customHeight="1">
      <c r="A491" s="45"/>
      <c r="B491" s="19" t="str">
        <f t="shared" si="28"/>
        <v/>
      </c>
      <c r="C491" s="19" t="str">
        <f t="shared" si="29"/>
        <v/>
      </c>
      <c r="D491" s="81"/>
      <c r="E491" s="81"/>
      <c r="F491" s="79"/>
      <c r="G491" s="79"/>
      <c r="H491" s="76"/>
      <c r="I491" s="76"/>
      <c r="J491" s="76"/>
      <c r="K491" s="76"/>
      <c r="L491" s="76"/>
      <c r="M491" s="76"/>
      <c r="N491" s="76"/>
      <c r="O491" s="82" t="str">
        <f t="array" ref="O491">IF(N491="Oui","Enter %",IF(N491="","",INDEX(LookUps!J:J,MATCH('4. Module B Ingrédients'!H491,LookUps!I:I,0))))</f>
        <v/>
      </c>
      <c r="P491" s="83" t="str">
        <f t="shared" si="30"/>
        <v/>
      </c>
      <c r="Q491" s="86"/>
      <c r="R491" s="87"/>
      <c r="S491" s="76"/>
      <c r="T491" s="19">
        <f>'1. Site de fabrication'!$E$7</f>
        <v>0</v>
      </c>
      <c r="U491" s="56">
        <f>'1. Site de fabrication'!$E$9</f>
        <v>0</v>
      </c>
      <c r="V491" t="str">
        <f t="shared" si="31"/>
        <v/>
      </c>
    </row>
    <row r="492" spans="1:22" ht="15.75" customHeight="1">
      <c r="A492" s="45"/>
      <c r="B492" s="19" t="str">
        <f t="shared" si="28"/>
        <v/>
      </c>
      <c r="C492" s="19" t="str">
        <f t="shared" si="29"/>
        <v/>
      </c>
      <c r="D492" s="81"/>
      <c r="E492" s="81"/>
      <c r="F492" s="79"/>
      <c r="G492" s="79"/>
      <c r="H492" s="76"/>
      <c r="I492" s="76"/>
      <c r="J492" s="76"/>
      <c r="K492" s="76"/>
      <c r="L492" s="76"/>
      <c r="M492" s="76"/>
      <c r="N492" s="76"/>
      <c r="O492" s="82" t="str">
        <f t="array" ref="O492">IF(N492="Oui","Enter %",IF(N492="","",INDEX(LookUps!J:J,MATCH('4. Module B Ingrédients'!H492,LookUps!I:I,0))))</f>
        <v/>
      </c>
      <c r="P492" s="83" t="str">
        <f t="shared" si="30"/>
        <v/>
      </c>
      <c r="Q492" s="86"/>
      <c r="R492" s="87"/>
      <c r="S492" s="76"/>
      <c r="T492" s="19">
        <f>'1. Site de fabrication'!$E$7</f>
        <v>0</v>
      </c>
      <c r="U492" s="56">
        <f>'1. Site de fabrication'!$E$9</f>
        <v>0</v>
      </c>
      <c r="V492" t="str">
        <f t="shared" si="31"/>
        <v/>
      </c>
    </row>
    <row r="493" spans="1:22" ht="15.75" customHeight="1">
      <c r="A493" s="45"/>
      <c r="B493" s="19" t="str">
        <f t="shared" si="28"/>
        <v/>
      </c>
      <c r="C493" s="19" t="str">
        <f t="shared" si="29"/>
        <v/>
      </c>
      <c r="D493" s="81"/>
      <c r="E493" s="81"/>
      <c r="F493" s="79"/>
      <c r="G493" s="79"/>
      <c r="H493" s="76"/>
      <c r="I493" s="76"/>
      <c r="J493" s="76"/>
      <c r="K493" s="76"/>
      <c r="L493" s="76"/>
      <c r="M493" s="76"/>
      <c r="N493" s="76"/>
      <c r="O493" s="82" t="str">
        <f t="array" ref="O493">IF(N493="Oui","Enter %",IF(N493="","",INDEX(LookUps!J:J,MATCH('4. Module B Ingrédients'!H493,LookUps!I:I,0))))</f>
        <v/>
      </c>
      <c r="P493" s="83" t="str">
        <f t="shared" si="30"/>
        <v/>
      </c>
      <c r="Q493" s="84"/>
      <c r="R493" s="85"/>
      <c r="S493" s="76"/>
      <c r="T493" s="19">
        <f>'1. Site de fabrication'!$E$7</f>
        <v>0</v>
      </c>
      <c r="U493" s="56">
        <f>'1. Site de fabrication'!$E$9</f>
        <v>0</v>
      </c>
      <c r="V493" t="str">
        <f t="shared" si="31"/>
        <v/>
      </c>
    </row>
    <row r="494" spans="1:22" ht="15.75" customHeight="1">
      <c r="A494" s="45"/>
      <c r="B494" s="19" t="str">
        <f t="shared" si="28"/>
        <v/>
      </c>
      <c r="C494" s="19" t="str">
        <f t="shared" si="29"/>
        <v/>
      </c>
      <c r="D494" s="81"/>
      <c r="E494" s="81"/>
      <c r="F494" s="79"/>
      <c r="G494" s="79"/>
      <c r="H494" s="76"/>
      <c r="I494" s="76"/>
      <c r="J494" s="76"/>
      <c r="K494" s="76"/>
      <c r="L494" s="76"/>
      <c r="M494" s="76"/>
      <c r="N494" s="76"/>
      <c r="O494" s="82" t="str">
        <f t="array" ref="O494">IF(N494="Oui","Enter %",IF(N494="","",INDEX(LookUps!J:J,MATCH('4. Module B Ingrédients'!H494,LookUps!I:I,0))))</f>
        <v/>
      </c>
      <c r="P494" s="83" t="str">
        <f t="shared" si="30"/>
        <v/>
      </c>
      <c r="Q494" s="86"/>
      <c r="R494" s="87"/>
      <c r="S494" s="76"/>
      <c r="T494" s="19">
        <f>'1. Site de fabrication'!$E$7</f>
        <v>0</v>
      </c>
      <c r="U494" s="56">
        <f>'1. Site de fabrication'!$E$9</f>
        <v>0</v>
      </c>
      <c r="V494" t="str">
        <f t="shared" si="31"/>
        <v/>
      </c>
    </row>
    <row r="495" spans="1:22" ht="15.75" customHeight="1">
      <c r="A495" s="45"/>
      <c r="B495" s="19" t="str">
        <f t="shared" si="28"/>
        <v/>
      </c>
      <c r="C495" s="19" t="str">
        <f t="shared" si="29"/>
        <v/>
      </c>
      <c r="D495" s="81"/>
      <c r="E495" s="81"/>
      <c r="F495" s="79"/>
      <c r="G495" s="79"/>
      <c r="H495" s="76"/>
      <c r="I495" s="76"/>
      <c r="J495" s="76"/>
      <c r="K495" s="76"/>
      <c r="L495" s="76"/>
      <c r="M495" s="76"/>
      <c r="N495" s="76"/>
      <c r="O495" s="82" t="str">
        <f t="array" ref="O495">IF(N495="Oui","Enter %",IF(N495="","",INDEX(LookUps!J:J,MATCH('4. Module B Ingrédients'!H495,LookUps!I:I,0))))</f>
        <v/>
      </c>
      <c r="P495" s="83" t="str">
        <f t="shared" si="30"/>
        <v/>
      </c>
      <c r="Q495" s="86"/>
      <c r="R495" s="87"/>
      <c r="S495" s="76"/>
      <c r="T495" s="19">
        <f>'1. Site de fabrication'!$E$7</f>
        <v>0</v>
      </c>
      <c r="U495" s="56">
        <f>'1. Site de fabrication'!$E$9</f>
        <v>0</v>
      </c>
      <c r="V495" t="str">
        <f t="shared" si="31"/>
        <v/>
      </c>
    </row>
    <row r="496" spans="1:22" ht="15.75" customHeight="1">
      <c r="A496" s="45"/>
      <c r="B496" s="19" t="str">
        <f t="shared" si="28"/>
        <v/>
      </c>
      <c r="C496" s="19" t="str">
        <f t="shared" si="29"/>
        <v/>
      </c>
      <c r="D496" s="81"/>
      <c r="E496" s="81"/>
      <c r="F496" s="79"/>
      <c r="G496" s="79"/>
      <c r="H496" s="76"/>
      <c r="I496" s="76"/>
      <c r="J496" s="76"/>
      <c r="K496" s="76"/>
      <c r="L496" s="76"/>
      <c r="M496" s="76"/>
      <c r="N496" s="76"/>
      <c r="O496" s="82" t="str">
        <f t="array" ref="O496">IF(N496="Oui","Enter %",IF(N496="","",INDEX(LookUps!J:J,MATCH('4. Module B Ingrédients'!H496,LookUps!I:I,0))))</f>
        <v/>
      </c>
      <c r="P496" s="83" t="str">
        <f t="shared" si="30"/>
        <v/>
      </c>
      <c r="Q496" s="86"/>
      <c r="R496" s="87"/>
      <c r="S496" s="76"/>
      <c r="T496" s="19">
        <f>'1. Site de fabrication'!$E$7</f>
        <v>0</v>
      </c>
      <c r="U496" s="56">
        <f>'1. Site de fabrication'!$E$9</f>
        <v>0</v>
      </c>
      <c r="V496" t="str">
        <f t="shared" si="31"/>
        <v/>
      </c>
    </row>
    <row r="497" spans="1:22" ht="15.75" customHeight="1">
      <c r="A497" s="45"/>
      <c r="B497" s="19" t="str">
        <f t="shared" si="28"/>
        <v/>
      </c>
      <c r="C497" s="19" t="str">
        <f t="shared" si="29"/>
        <v/>
      </c>
      <c r="D497" s="81"/>
      <c r="E497" s="81"/>
      <c r="F497" s="79"/>
      <c r="G497" s="79"/>
      <c r="H497" s="76"/>
      <c r="I497" s="76"/>
      <c r="J497" s="76"/>
      <c r="K497" s="76"/>
      <c r="L497" s="76"/>
      <c r="M497" s="76"/>
      <c r="N497" s="76"/>
      <c r="O497" s="82" t="str">
        <f t="array" ref="O497">IF(N497="Oui","Enter %",IF(N497="","",INDEX(LookUps!J:J,MATCH('4. Module B Ingrédients'!H497,LookUps!I:I,0))))</f>
        <v/>
      </c>
      <c r="P497" s="83" t="str">
        <f t="shared" si="30"/>
        <v/>
      </c>
      <c r="Q497" s="86"/>
      <c r="R497" s="87"/>
      <c r="S497" s="76"/>
      <c r="T497" s="19">
        <f>'1. Site de fabrication'!$E$7</f>
        <v>0</v>
      </c>
      <c r="U497" s="56">
        <f>'1. Site de fabrication'!$E$9</f>
        <v>0</v>
      </c>
      <c r="V497" t="str">
        <f t="shared" si="31"/>
        <v/>
      </c>
    </row>
    <row r="498" spans="1:22" ht="15.75" customHeight="1">
      <c r="A498" s="45"/>
      <c r="B498" s="19" t="str">
        <f t="shared" si="28"/>
        <v/>
      </c>
      <c r="C498" s="19" t="str">
        <f t="shared" si="29"/>
        <v/>
      </c>
      <c r="D498" s="81"/>
      <c r="E498" s="81"/>
      <c r="F498" s="79"/>
      <c r="G498" s="79"/>
      <c r="H498" s="76"/>
      <c r="I498" s="76"/>
      <c r="J498" s="76"/>
      <c r="K498" s="76"/>
      <c r="L498" s="76"/>
      <c r="M498" s="76"/>
      <c r="N498" s="76"/>
      <c r="O498" s="82" t="str">
        <f t="array" ref="O498">IF(N498="Oui","Enter %",IF(N498="","",INDEX(LookUps!J:J,MATCH('4. Module B Ingrédients'!H498,LookUps!I:I,0))))</f>
        <v/>
      </c>
      <c r="P498" s="83" t="str">
        <f t="shared" si="30"/>
        <v/>
      </c>
      <c r="Q498" s="86"/>
      <c r="R498" s="87"/>
      <c r="S498" s="76"/>
      <c r="T498" s="19">
        <f>'1. Site de fabrication'!$E$7</f>
        <v>0</v>
      </c>
      <c r="U498" s="56">
        <f>'1. Site de fabrication'!$E$9</f>
        <v>0</v>
      </c>
      <c r="V498" t="str">
        <f t="shared" si="31"/>
        <v/>
      </c>
    </row>
    <row r="499" spans="1:22" ht="15.75" customHeight="1">
      <c r="A499" s="45"/>
      <c r="B499" s="19" t="str">
        <f t="shared" si="28"/>
        <v/>
      </c>
      <c r="C499" s="19" t="str">
        <f t="shared" si="29"/>
        <v/>
      </c>
      <c r="D499" s="81"/>
      <c r="E499" s="81"/>
      <c r="F499" s="79"/>
      <c r="G499" s="79"/>
      <c r="H499" s="76"/>
      <c r="I499" s="76"/>
      <c r="J499" s="76"/>
      <c r="K499" s="76"/>
      <c r="L499" s="76"/>
      <c r="M499" s="76"/>
      <c r="N499" s="76"/>
      <c r="O499" s="82" t="str">
        <f t="array" ref="O499">IF(N499="Oui","Enter %",IF(N499="","",INDEX(LookUps!J:J,MATCH('4. Module B Ingrédients'!H499,LookUps!I:I,0))))</f>
        <v/>
      </c>
      <c r="P499" s="83" t="str">
        <f t="shared" si="30"/>
        <v/>
      </c>
      <c r="Q499" s="86"/>
      <c r="R499" s="87"/>
      <c r="S499" s="76"/>
      <c r="T499" s="19">
        <f>'1. Site de fabrication'!$E$7</f>
        <v>0</v>
      </c>
      <c r="U499" s="56">
        <f>'1. Site de fabrication'!$E$9</f>
        <v>0</v>
      </c>
      <c r="V499" t="str">
        <f t="shared" si="31"/>
        <v/>
      </c>
    </row>
    <row r="500" spans="1:22" ht="15.75" customHeight="1">
      <c r="A500" s="45"/>
      <c r="B500" s="19" t="str">
        <f t="shared" si="28"/>
        <v/>
      </c>
      <c r="C500" s="19" t="str">
        <f t="shared" si="29"/>
        <v/>
      </c>
      <c r="D500" s="81"/>
      <c r="E500" s="81"/>
      <c r="F500" s="79"/>
      <c r="G500" s="79"/>
      <c r="H500" s="76"/>
      <c r="I500" s="76"/>
      <c r="J500" s="76"/>
      <c r="K500" s="76"/>
      <c r="L500" s="76"/>
      <c r="M500" s="76"/>
      <c r="N500" s="76"/>
      <c r="O500" s="82" t="str">
        <f t="array" ref="O500">IF(N500="Oui","Enter %",IF(N500="","",INDEX(LookUps!J:J,MATCH('4. Module B Ingrédients'!H500,LookUps!I:I,0))))</f>
        <v/>
      </c>
      <c r="P500" s="83" t="str">
        <f t="shared" si="30"/>
        <v/>
      </c>
      <c r="Q500" s="86"/>
      <c r="R500" s="87"/>
      <c r="S500" s="76"/>
      <c r="T500" s="19">
        <f>'1. Site de fabrication'!$E$7</f>
        <v>0</v>
      </c>
      <c r="U500" s="56">
        <f>'1. Site de fabrication'!$E$9</f>
        <v>0</v>
      </c>
      <c r="V500" t="str">
        <f t="shared" si="31"/>
        <v/>
      </c>
    </row>
    <row r="501" spans="1:22" ht="15.75" customHeight="1">
      <c r="A501" s="45"/>
      <c r="B501" s="19" t="str">
        <f t="shared" si="28"/>
        <v/>
      </c>
      <c r="C501" s="19" t="str">
        <f t="shared" si="29"/>
        <v/>
      </c>
      <c r="D501" s="81"/>
      <c r="E501" s="81"/>
      <c r="F501" s="79"/>
      <c r="G501" s="79"/>
      <c r="H501" s="76"/>
      <c r="I501" s="76"/>
      <c r="J501" s="76"/>
      <c r="K501" s="76"/>
      <c r="L501" s="76"/>
      <c r="M501" s="76"/>
      <c r="N501" s="76"/>
      <c r="O501" s="82" t="str">
        <f t="array" ref="O501">IF(N501="Oui","Enter %",IF(N501="","",INDEX(LookUps!J:J,MATCH('4. Module B Ingrédients'!H501,LookUps!I:I,0))))</f>
        <v/>
      </c>
      <c r="P501" s="83" t="str">
        <f t="shared" si="30"/>
        <v/>
      </c>
      <c r="Q501" s="86"/>
      <c r="R501" s="87"/>
      <c r="S501" s="76"/>
      <c r="T501" s="19">
        <f>'1. Site de fabrication'!$E$7</f>
        <v>0</v>
      </c>
      <c r="U501" s="56">
        <f>'1. Site de fabrication'!$E$9</f>
        <v>0</v>
      </c>
      <c r="V501" t="str">
        <f t="shared" si="31"/>
        <v/>
      </c>
    </row>
    <row r="502" spans="1:22" ht="15.75" customHeight="1">
      <c r="A502" s="45"/>
      <c r="B502" s="19" t="str">
        <f t="shared" si="28"/>
        <v/>
      </c>
      <c r="C502" s="19" t="str">
        <f t="shared" si="29"/>
        <v/>
      </c>
      <c r="D502" s="81"/>
      <c r="E502" s="81"/>
      <c r="F502" s="79"/>
      <c r="G502" s="79"/>
      <c r="H502" s="76"/>
      <c r="I502" s="76"/>
      <c r="J502" s="76"/>
      <c r="K502" s="76"/>
      <c r="L502" s="76"/>
      <c r="M502" s="76"/>
      <c r="N502" s="76"/>
      <c r="O502" s="82" t="str">
        <f t="array" ref="O502">IF(N502="Oui","Enter %",IF(N502="","",INDEX(LookUps!J:J,MATCH('4. Module B Ingrédients'!H502,LookUps!I:I,0))))</f>
        <v/>
      </c>
      <c r="P502" s="83" t="str">
        <f t="shared" si="30"/>
        <v/>
      </c>
      <c r="Q502" s="86"/>
      <c r="R502" s="87"/>
      <c r="S502" s="76"/>
      <c r="T502" s="19">
        <f>'1. Site de fabrication'!$E$7</f>
        <v>0</v>
      </c>
      <c r="U502" s="56">
        <f>'1. Site de fabrication'!$E$9</f>
        <v>0</v>
      </c>
      <c r="V502" t="str">
        <f t="shared" si="31"/>
        <v/>
      </c>
    </row>
    <row r="503" spans="1:22" ht="15.75" customHeight="1">
      <c r="A503" s="45"/>
      <c r="B503" s="19" t="str">
        <f t="shared" si="28"/>
        <v/>
      </c>
      <c r="C503" s="19" t="str">
        <f t="shared" si="29"/>
        <v/>
      </c>
      <c r="D503" s="81"/>
      <c r="E503" s="81"/>
      <c r="F503" s="79"/>
      <c r="G503" s="79"/>
      <c r="H503" s="76"/>
      <c r="I503" s="76"/>
      <c r="J503" s="76"/>
      <c r="K503" s="76"/>
      <c r="L503" s="76"/>
      <c r="M503" s="76"/>
      <c r="N503" s="76"/>
      <c r="O503" s="82" t="str">
        <f t="array" ref="O503">IF(N503="Oui","Enter %",IF(N503="","",INDEX(LookUps!J:J,MATCH('4. Module B Ingrédients'!H503,LookUps!I:I,0))))</f>
        <v/>
      </c>
      <c r="P503" s="83" t="str">
        <f t="shared" si="30"/>
        <v/>
      </c>
      <c r="Q503" s="86"/>
      <c r="R503" s="87"/>
      <c r="S503" s="76"/>
      <c r="T503" s="19">
        <f>'1. Site de fabrication'!$E$7</f>
        <v>0</v>
      </c>
      <c r="U503" s="56">
        <f>'1. Site de fabrication'!$E$9</f>
        <v>0</v>
      </c>
      <c r="V503" t="str">
        <f t="shared" si="31"/>
        <v/>
      </c>
    </row>
    <row r="504" spans="1:22" ht="15.75" customHeight="1">
      <c r="A504" s="45"/>
      <c r="B504" s="19" t="str">
        <f t="shared" si="28"/>
        <v/>
      </c>
      <c r="C504" s="19" t="str">
        <f t="shared" si="29"/>
        <v/>
      </c>
      <c r="D504" s="81"/>
      <c r="E504" s="81"/>
      <c r="F504" s="79"/>
      <c r="G504" s="79"/>
      <c r="H504" s="76"/>
      <c r="I504" s="76"/>
      <c r="J504" s="76"/>
      <c r="K504" s="76"/>
      <c r="L504" s="76"/>
      <c r="M504" s="76"/>
      <c r="N504" s="76"/>
      <c r="O504" s="82" t="str">
        <f t="array" ref="O504">IF(N504="Oui","Enter %",IF(N504="","",INDEX(LookUps!J:J,MATCH('4. Module B Ingrédients'!H504,LookUps!I:I,0))))</f>
        <v/>
      </c>
      <c r="P504" s="83" t="str">
        <f t="shared" si="30"/>
        <v/>
      </c>
      <c r="Q504" s="86"/>
      <c r="R504" s="87"/>
      <c r="S504" s="76"/>
      <c r="T504" s="19">
        <f>'1. Site de fabrication'!$E$7</f>
        <v>0</v>
      </c>
      <c r="U504" s="56">
        <f>'1. Site de fabrication'!$E$9</f>
        <v>0</v>
      </c>
      <c r="V504" t="str">
        <f t="shared" si="31"/>
        <v/>
      </c>
    </row>
    <row r="505" spans="1:22" ht="15.75" customHeight="1">
      <c r="A505" s="45"/>
      <c r="B505" s="19" t="str">
        <f t="shared" si="28"/>
        <v/>
      </c>
      <c r="C505" s="19" t="str">
        <f t="shared" si="29"/>
        <v/>
      </c>
      <c r="D505" s="81"/>
      <c r="E505" s="81"/>
      <c r="F505" s="79"/>
      <c r="G505" s="79"/>
      <c r="H505" s="76"/>
      <c r="I505" s="76"/>
      <c r="J505" s="76"/>
      <c r="K505" s="76"/>
      <c r="L505" s="76"/>
      <c r="M505" s="76"/>
      <c r="N505" s="76"/>
      <c r="O505" s="82" t="str">
        <f t="array" ref="O505">IF(N505="Oui","Enter %",IF(N505="","",INDEX(LookUps!J:J,MATCH('4. Module B Ingrédients'!H505,LookUps!I:I,0))))</f>
        <v/>
      </c>
      <c r="P505" s="83" t="str">
        <f t="shared" si="30"/>
        <v/>
      </c>
      <c r="Q505" s="86"/>
      <c r="R505" s="87"/>
      <c r="S505" s="76"/>
      <c r="T505" s="19">
        <f>'1. Site de fabrication'!$E$7</f>
        <v>0</v>
      </c>
      <c r="U505" s="56">
        <f>'1. Site de fabrication'!$E$9</f>
        <v>0</v>
      </c>
      <c r="V505" t="str">
        <f t="shared" si="31"/>
        <v/>
      </c>
    </row>
    <row r="506" spans="1:22" ht="15.75" customHeight="1">
      <c r="A506" s="45"/>
      <c r="B506" s="19" t="str">
        <f t="shared" si="28"/>
        <v/>
      </c>
      <c r="C506" s="19" t="str">
        <f t="shared" si="29"/>
        <v/>
      </c>
      <c r="D506" s="81"/>
      <c r="E506" s="81"/>
      <c r="F506" s="79"/>
      <c r="G506" s="79"/>
      <c r="H506" s="76"/>
      <c r="I506" s="76"/>
      <c r="J506" s="76"/>
      <c r="K506" s="76"/>
      <c r="L506" s="76"/>
      <c r="M506" s="76"/>
      <c r="N506" s="76"/>
      <c r="O506" s="82" t="str">
        <f t="array" ref="O506">IF(N506="Oui","Enter %",IF(N506="","",INDEX(LookUps!J:J,MATCH('4. Module B Ingrédients'!H506,LookUps!I:I,0))))</f>
        <v/>
      </c>
      <c r="P506" s="83" t="str">
        <f t="shared" si="30"/>
        <v/>
      </c>
      <c r="Q506" s="86"/>
      <c r="R506" s="87"/>
      <c r="S506" s="76"/>
      <c r="T506" s="19">
        <f>'1. Site de fabrication'!$E$7</f>
        <v>0</v>
      </c>
      <c r="U506" s="56">
        <f>'1. Site de fabrication'!$E$9</f>
        <v>0</v>
      </c>
      <c r="V506" t="str">
        <f t="shared" si="31"/>
        <v/>
      </c>
    </row>
    <row r="507" spans="1:22" ht="15.75" customHeight="1">
      <c r="A507" s="45"/>
      <c r="B507" s="19" t="str">
        <f t="shared" si="28"/>
        <v/>
      </c>
      <c r="C507" s="19" t="str">
        <f t="shared" si="29"/>
        <v/>
      </c>
      <c r="D507" s="81"/>
      <c r="E507" s="81"/>
      <c r="F507" s="79"/>
      <c r="G507" s="79"/>
      <c r="H507" s="76"/>
      <c r="I507" s="76"/>
      <c r="J507" s="76"/>
      <c r="K507" s="76"/>
      <c r="L507" s="76"/>
      <c r="M507" s="76"/>
      <c r="N507" s="76"/>
      <c r="O507" s="82" t="str">
        <f t="array" ref="O507">IF(N507="Oui","Enter %",IF(N507="","",INDEX(LookUps!J:J,MATCH('4. Module B Ingrédients'!H507,LookUps!I:I,0))))</f>
        <v/>
      </c>
      <c r="P507" s="83" t="str">
        <f t="shared" si="30"/>
        <v/>
      </c>
      <c r="Q507" s="86"/>
      <c r="R507" s="87"/>
      <c r="S507" s="76"/>
      <c r="T507" s="19">
        <f>'1. Site de fabrication'!$E$7</f>
        <v>0</v>
      </c>
      <c r="U507" s="56">
        <f>'1. Site de fabrication'!$E$9</f>
        <v>0</v>
      </c>
      <c r="V507" t="str">
        <f t="shared" si="31"/>
        <v/>
      </c>
    </row>
    <row r="508" spans="1:22" ht="15.75" customHeight="1">
      <c r="A508" s="45"/>
      <c r="B508" s="19" t="str">
        <f t="shared" si="28"/>
        <v/>
      </c>
      <c r="C508" s="19" t="str">
        <f t="shared" si="29"/>
        <v/>
      </c>
      <c r="D508" s="81"/>
      <c r="E508" s="81"/>
      <c r="F508" s="79"/>
      <c r="G508" s="79"/>
      <c r="H508" s="76"/>
      <c r="I508" s="76"/>
      <c r="J508" s="76"/>
      <c r="K508" s="76"/>
      <c r="L508" s="76"/>
      <c r="M508" s="76"/>
      <c r="N508" s="76"/>
      <c r="O508" s="82" t="str">
        <f t="array" ref="O508">IF(N508="Oui","Enter %",IF(N508="","",INDEX(LookUps!J:J,MATCH('4. Module B Ingrédients'!H508,LookUps!I:I,0))))</f>
        <v/>
      </c>
      <c r="P508" s="83" t="str">
        <f t="shared" si="30"/>
        <v/>
      </c>
      <c r="Q508" s="86"/>
      <c r="R508" s="87"/>
      <c r="S508" s="76"/>
      <c r="T508" s="19">
        <f>'1. Site de fabrication'!$E$7</f>
        <v>0</v>
      </c>
      <c r="U508" s="56">
        <f>'1. Site de fabrication'!$E$9</f>
        <v>0</v>
      </c>
      <c r="V508" t="str">
        <f t="shared" si="31"/>
        <v/>
      </c>
    </row>
    <row r="509" spans="1:22" ht="15.75" customHeight="1">
      <c r="A509" s="45"/>
      <c r="B509" s="19" t="str">
        <f t="shared" si="28"/>
        <v/>
      </c>
      <c r="C509" s="19" t="str">
        <f t="shared" si="29"/>
        <v/>
      </c>
      <c r="D509" s="81"/>
      <c r="E509" s="81"/>
      <c r="F509" s="79"/>
      <c r="G509" s="79"/>
      <c r="H509" s="76"/>
      <c r="I509" s="76"/>
      <c r="J509" s="76"/>
      <c r="K509" s="76"/>
      <c r="L509" s="76"/>
      <c r="M509" s="76"/>
      <c r="N509" s="76"/>
      <c r="O509" s="82" t="str">
        <f t="array" ref="O509">IF(N509="Oui","Enter %",IF(N509="","",INDEX(LookUps!J:J,MATCH('4. Module B Ingrédients'!H509,LookUps!I:I,0))))</f>
        <v/>
      </c>
      <c r="P509" s="83" t="str">
        <f t="shared" si="30"/>
        <v/>
      </c>
      <c r="Q509" s="86"/>
      <c r="R509" s="87"/>
      <c r="S509" s="76"/>
      <c r="T509" s="19">
        <f>'1. Site de fabrication'!$E$7</f>
        <v>0</v>
      </c>
      <c r="U509" s="56">
        <f>'1. Site de fabrication'!$E$9</f>
        <v>0</v>
      </c>
      <c r="V509" t="str">
        <f t="shared" si="31"/>
        <v/>
      </c>
    </row>
    <row r="510" spans="1:22" ht="15.75" customHeight="1">
      <c r="A510" s="45"/>
      <c r="B510" s="19" t="str">
        <f t="shared" si="28"/>
        <v/>
      </c>
      <c r="C510" s="19" t="str">
        <f t="shared" si="29"/>
        <v/>
      </c>
      <c r="D510" s="81"/>
      <c r="E510" s="81"/>
      <c r="F510" s="79"/>
      <c r="G510" s="79"/>
      <c r="H510" s="76"/>
      <c r="I510" s="76"/>
      <c r="J510" s="76"/>
      <c r="K510" s="76"/>
      <c r="L510" s="76"/>
      <c r="M510" s="76"/>
      <c r="N510" s="76"/>
      <c r="O510" s="82" t="str">
        <f t="array" ref="O510">IF(N510="Oui","Enter %",IF(N510="","",INDEX(LookUps!J:J,MATCH('4. Module B Ingrédients'!H510,LookUps!I:I,0))))</f>
        <v/>
      </c>
      <c r="P510" s="83" t="str">
        <f t="shared" si="30"/>
        <v/>
      </c>
      <c r="Q510" s="86"/>
      <c r="R510" s="87"/>
      <c r="S510" s="76"/>
      <c r="T510" s="19">
        <f>'1. Site de fabrication'!$E$7</f>
        <v>0</v>
      </c>
      <c r="U510" s="56">
        <f>'1. Site de fabrication'!$E$9</f>
        <v>0</v>
      </c>
      <c r="V510" t="str">
        <f t="shared" si="31"/>
        <v/>
      </c>
    </row>
    <row r="511" spans="1:22" ht="15.75" customHeight="1">
      <c r="A511" s="45"/>
      <c r="B511" s="19" t="str">
        <f t="shared" si="28"/>
        <v/>
      </c>
      <c r="C511" s="19" t="str">
        <f t="shared" si="29"/>
        <v/>
      </c>
      <c r="D511" s="81"/>
      <c r="E511" s="81"/>
      <c r="F511" s="79"/>
      <c r="G511" s="79"/>
      <c r="H511" s="76"/>
      <c r="I511" s="76"/>
      <c r="J511" s="76"/>
      <c r="K511" s="76"/>
      <c r="L511" s="76"/>
      <c r="M511" s="76"/>
      <c r="N511" s="76"/>
      <c r="O511" s="82" t="str">
        <f t="array" ref="O511">IF(N511="Oui","Enter %",IF(N511="","",INDEX(LookUps!J:J,MATCH('4. Module B Ingrédients'!H511,LookUps!I:I,0))))</f>
        <v/>
      </c>
      <c r="P511" s="83" t="str">
        <f t="shared" si="30"/>
        <v/>
      </c>
      <c r="Q511" s="86"/>
      <c r="R511" s="87"/>
      <c r="S511" s="76"/>
      <c r="T511" s="19">
        <f>'1. Site de fabrication'!$E$7</f>
        <v>0</v>
      </c>
      <c r="U511" s="56">
        <f>'1. Site de fabrication'!$E$9</f>
        <v>0</v>
      </c>
      <c r="V511" t="str">
        <f t="shared" si="31"/>
        <v/>
      </c>
    </row>
    <row r="512" spans="1:22" ht="15.75" customHeight="1">
      <c r="A512" s="45"/>
      <c r="B512" s="19" t="str">
        <f t="shared" si="28"/>
        <v/>
      </c>
      <c r="C512" s="19" t="str">
        <f t="shared" si="29"/>
        <v/>
      </c>
      <c r="D512" s="81"/>
      <c r="E512" s="81"/>
      <c r="F512" s="79"/>
      <c r="G512" s="79"/>
      <c r="H512" s="76"/>
      <c r="I512" s="76"/>
      <c r="J512" s="76"/>
      <c r="K512" s="76"/>
      <c r="L512" s="76"/>
      <c r="M512" s="76"/>
      <c r="N512" s="76"/>
      <c r="O512" s="82" t="str">
        <f t="array" ref="O512">IF(N512="Oui","Enter %",IF(N512="","",INDEX(LookUps!J:J,MATCH('4. Module B Ingrédients'!H512,LookUps!I:I,0))))</f>
        <v/>
      </c>
      <c r="P512" s="83" t="str">
        <f t="shared" si="30"/>
        <v/>
      </c>
      <c r="Q512" s="86"/>
      <c r="R512" s="87"/>
      <c r="S512" s="76"/>
      <c r="T512" s="19">
        <f>'1. Site de fabrication'!$E$7</f>
        <v>0</v>
      </c>
      <c r="U512" s="56">
        <f>'1. Site de fabrication'!$E$9</f>
        <v>0</v>
      </c>
      <c r="V512" t="str">
        <f t="shared" si="31"/>
        <v/>
      </c>
    </row>
    <row r="513" spans="1:22" ht="15.75" customHeight="1">
      <c r="A513" s="45"/>
      <c r="B513" s="19" t="str">
        <f t="shared" si="28"/>
        <v/>
      </c>
      <c r="C513" s="19" t="str">
        <f t="shared" si="29"/>
        <v/>
      </c>
      <c r="D513" s="81"/>
      <c r="E513" s="81"/>
      <c r="F513" s="79"/>
      <c r="G513" s="79"/>
      <c r="H513" s="76"/>
      <c r="I513" s="76"/>
      <c r="J513" s="76"/>
      <c r="K513" s="76"/>
      <c r="L513" s="76"/>
      <c r="M513" s="76"/>
      <c r="N513" s="76"/>
      <c r="O513" s="82" t="str">
        <f t="array" ref="O513">IF(N513="Oui","Enter %",IF(N513="","",INDEX(LookUps!J:J,MATCH('4. Module B Ingrédients'!H513,LookUps!I:I,0))))</f>
        <v/>
      </c>
      <c r="P513" s="83" t="str">
        <f t="shared" si="30"/>
        <v/>
      </c>
      <c r="Q513" s="86"/>
      <c r="R513" s="87"/>
      <c r="S513" s="76"/>
      <c r="T513" s="19">
        <f>'1. Site de fabrication'!$E$7</f>
        <v>0</v>
      </c>
      <c r="U513" s="56">
        <f>'1. Site de fabrication'!$E$9</f>
        <v>0</v>
      </c>
      <c r="V513" t="str">
        <f t="shared" si="31"/>
        <v/>
      </c>
    </row>
    <row r="514" spans="1:22" ht="15.75" customHeight="1">
      <c r="A514" s="45"/>
      <c r="B514" s="19" t="str">
        <f t="shared" si="28"/>
        <v/>
      </c>
      <c r="C514" s="19" t="str">
        <f t="shared" si="29"/>
        <v/>
      </c>
      <c r="D514" s="81"/>
      <c r="E514" s="81"/>
      <c r="F514" s="79"/>
      <c r="G514" s="79"/>
      <c r="H514" s="76"/>
      <c r="I514" s="76"/>
      <c r="J514" s="76"/>
      <c r="K514" s="76"/>
      <c r="L514" s="76"/>
      <c r="M514" s="76"/>
      <c r="N514" s="76"/>
      <c r="O514" s="82" t="str">
        <f t="array" ref="O514">IF(N514="Oui","Enter %",IF(N514="","",INDEX(LookUps!J:J,MATCH('4. Module B Ingrédients'!H514,LookUps!I:I,0))))</f>
        <v/>
      </c>
      <c r="P514" s="83" t="str">
        <f t="shared" si="30"/>
        <v/>
      </c>
      <c r="Q514" s="86"/>
      <c r="R514" s="87"/>
      <c r="S514" s="76"/>
      <c r="T514" s="19">
        <f>'1. Site de fabrication'!$E$7</f>
        <v>0</v>
      </c>
      <c r="U514" s="56">
        <f>'1. Site de fabrication'!$E$9</f>
        <v>0</v>
      </c>
      <c r="V514" t="str">
        <f t="shared" si="31"/>
        <v/>
      </c>
    </row>
    <row r="515" spans="1:22" ht="15.75" customHeight="1">
      <c r="A515" s="45"/>
      <c r="B515" s="19" t="str">
        <f t="shared" si="28"/>
        <v/>
      </c>
      <c r="C515" s="19" t="str">
        <f t="shared" si="29"/>
        <v/>
      </c>
      <c r="D515" s="81"/>
      <c r="E515" s="81"/>
      <c r="F515" s="79"/>
      <c r="G515" s="79"/>
      <c r="H515" s="76"/>
      <c r="I515" s="76"/>
      <c r="J515" s="76"/>
      <c r="K515" s="76"/>
      <c r="L515" s="76"/>
      <c r="M515" s="76"/>
      <c r="N515" s="76"/>
      <c r="O515" s="82" t="str">
        <f t="array" ref="O515">IF(N515="Oui","Enter %",IF(N515="","",INDEX(LookUps!J:J,MATCH('4. Module B Ingrédients'!H515,LookUps!I:I,0))))</f>
        <v/>
      </c>
      <c r="P515" s="83" t="str">
        <f t="shared" si="30"/>
        <v/>
      </c>
      <c r="Q515" s="86"/>
      <c r="R515" s="87"/>
      <c r="S515" s="76"/>
      <c r="T515" s="19">
        <f>'1. Site de fabrication'!$E$7</f>
        <v>0</v>
      </c>
      <c r="U515" s="56">
        <f>'1. Site de fabrication'!$E$9</f>
        <v>0</v>
      </c>
      <c r="V515" t="str">
        <f t="shared" si="31"/>
        <v/>
      </c>
    </row>
    <row r="516" spans="1:22" ht="15.75" customHeight="1">
      <c r="A516" s="45"/>
      <c r="B516" s="19" t="str">
        <f t="shared" si="28"/>
        <v/>
      </c>
      <c r="C516" s="19" t="str">
        <f t="shared" si="29"/>
        <v/>
      </c>
      <c r="D516" s="81"/>
      <c r="E516" s="81"/>
      <c r="F516" s="79"/>
      <c r="G516" s="79"/>
      <c r="H516" s="76"/>
      <c r="I516" s="76"/>
      <c r="J516" s="76"/>
      <c r="K516" s="76"/>
      <c r="L516" s="76"/>
      <c r="M516" s="76"/>
      <c r="N516" s="76"/>
      <c r="O516" s="82" t="str">
        <f t="array" ref="O516">IF(N516="Oui","Enter %",IF(N516="","",INDEX(LookUps!J:J,MATCH('4. Module B Ingrédients'!H516,LookUps!I:I,0))))</f>
        <v/>
      </c>
      <c r="P516" s="83" t="str">
        <f t="shared" si="30"/>
        <v/>
      </c>
      <c r="Q516" s="86"/>
      <c r="R516" s="87"/>
      <c r="S516" s="76"/>
      <c r="T516" s="19">
        <f>'1. Site de fabrication'!$E$7</f>
        <v>0</v>
      </c>
      <c r="U516" s="56">
        <f>'1. Site de fabrication'!$E$9</f>
        <v>0</v>
      </c>
      <c r="V516" t="str">
        <f t="shared" si="31"/>
        <v/>
      </c>
    </row>
    <row r="517" spans="1:22" ht="15.75" customHeight="1">
      <c r="A517" s="45"/>
      <c r="B517" s="19" t="str">
        <f t="shared" si="28"/>
        <v/>
      </c>
      <c r="C517" s="19" t="str">
        <f t="shared" si="29"/>
        <v/>
      </c>
      <c r="D517" s="81"/>
      <c r="E517" s="81"/>
      <c r="F517" s="79"/>
      <c r="G517" s="79"/>
      <c r="H517" s="76"/>
      <c r="I517" s="76"/>
      <c r="J517" s="76"/>
      <c r="K517" s="76"/>
      <c r="L517" s="76"/>
      <c r="M517" s="76"/>
      <c r="N517" s="76"/>
      <c r="O517" s="82" t="str">
        <f t="array" ref="O517">IF(N517="Oui","Enter %",IF(N517="","",INDEX(LookUps!J:J,MATCH('4. Module B Ingrédients'!H517,LookUps!I:I,0))))</f>
        <v/>
      </c>
      <c r="P517" s="83" t="str">
        <f t="shared" si="30"/>
        <v/>
      </c>
      <c r="Q517" s="86"/>
      <c r="R517" s="87"/>
      <c r="S517" s="76"/>
      <c r="T517" s="19">
        <f>'1. Site de fabrication'!$E$7</f>
        <v>0</v>
      </c>
      <c r="U517" s="56">
        <f>'1. Site de fabrication'!$E$9</f>
        <v>0</v>
      </c>
      <c r="V517" t="str">
        <f t="shared" si="31"/>
        <v/>
      </c>
    </row>
    <row r="518" spans="1:22" ht="15.75" customHeight="1">
      <c r="A518" s="45"/>
      <c r="B518" s="19" t="str">
        <f t="shared" si="28"/>
        <v/>
      </c>
      <c r="C518" s="19" t="str">
        <f t="shared" si="29"/>
        <v/>
      </c>
      <c r="D518" s="81"/>
      <c r="E518" s="81"/>
      <c r="F518" s="79"/>
      <c r="G518" s="79"/>
      <c r="H518" s="76"/>
      <c r="I518" s="76"/>
      <c r="J518" s="76"/>
      <c r="K518" s="76"/>
      <c r="L518" s="76"/>
      <c r="M518" s="76"/>
      <c r="N518" s="76"/>
      <c r="O518" s="82" t="str">
        <f t="array" ref="O518">IF(N518="Oui","Enter %",IF(N518="","",INDEX(LookUps!J:J,MATCH('4. Module B Ingrédients'!H518,LookUps!I:I,0))))</f>
        <v/>
      </c>
      <c r="P518" s="83" t="str">
        <f t="shared" si="30"/>
        <v/>
      </c>
      <c r="Q518" s="86"/>
      <c r="R518" s="87"/>
      <c r="S518" s="76"/>
      <c r="T518" s="19">
        <f>'1. Site de fabrication'!$E$7</f>
        <v>0</v>
      </c>
      <c r="U518" s="56">
        <f>'1. Site de fabrication'!$E$9</f>
        <v>0</v>
      </c>
      <c r="V518" t="str">
        <f t="shared" si="31"/>
        <v/>
      </c>
    </row>
    <row r="519" spans="1:22" ht="15.75" customHeight="1">
      <c r="A519" s="45"/>
      <c r="B519" s="19" t="str">
        <f t="shared" si="28"/>
        <v/>
      </c>
      <c r="C519" s="19" t="str">
        <f t="shared" si="29"/>
        <v/>
      </c>
      <c r="D519" s="81"/>
      <c r="E519" s="81"/>
      <c r="F519" s="79"/>
      <c r="G519" s="79"/>
      <c r="H519" s="76"/>
      <c r="I519" s="76"/>
      <c r="J519" s="76"/>
      <c r="K519" s="76"/>
      <c r="L519" s="76"/>
      <c r="M519" s="76"/>
      <c r="N519" s="76"/>
      <c r="O519" s="82" t="str">
        <f t="array" ref="O519">IF(N519="Oui","Enter %",IF(N519="","",INDEX(LookUps!J:J,MATCH('4. Module B Ingrédients'!H519,LookUps!I:I,0))))</f>
        <v/>
      </c>
      <c r="P519" s="83" t="str">
        <f t="shared" si="30"/>
        <v/>
      </c>
      <c r="Q519" s="86"/>
      <c r="R519" s="87"/>
      <c r="S519" s="76"/>
      <c r="T519" s="19">
        <f>'1. Site de fabrication'!$E$7</f>
        <v>0</v>
      </c>
      <c r="U519" s="56">
        <f>'1. Site de fabrication'!$E$9</f>
        <v>0</v>
      </c>
      <c r="V519" t="str">
        <f t="shared" si="31"/>
        <v/>
      </c>
    </row>
    <row r="520" spans="1:22" ht="15.75" customHeight="1">
      <c r="A520" s="45"/>
      <c r="B520" s="19" t="str">
        <f t="shared" si="28"/>
        <v/>
      </c>
      <c r="C520" s="19" t="str">
        <f t="shared" si="29"/>
        <v/>
      </c>
      <c r="D520" s="81"/>
      <c r="E520" s="81"/>
      <c r="F520" s="79"/>
      <c r="G520" s="79"/>
      <c r="H520" s="76"/>
      <c r="I520" s="76"/>
      <c r="J520" s="76"/>
      <c r="K520" s="76"/>
      <c r="L520" s="76"/>
      <c r="M520" s="76"/>
      <c r="N520" s="76"/>
      <c r="O520" s="82" t="str">
        <f t="array" ref="O520">IF(N520="Oui","Enter %",IF(N520="","",INDEX(LookUps!J:J,MATCH('4. Module B Ingrédients'!H520,LookUps!I:I,0))))</f>
        <v/>
      </c>
      <c r="P520" s="83" t="str">
        <f t="shared" si="30"/>
        <v/>
      </c>
      <c r="Q520" s="86"/>
      <c r="R520" s="87"/>
      <c r="S520" s="76"/>
      <c r="T520" s="19">
        <f>'1. Site de fabrication'!$E$7</f>
        <v>0</v>
      </c>
      <c r="U520" s="56">
        <f>'1. Site de fabrication'!$E$9</f>
        <v>0</v>
      </c>
      <c r="V520" t="str">
        <f t="shared" si="31"/>
        <v/>
      </c>
    </row>
    <row r="521" spans="1:22" ht="15.75" customHeight="1">
      <c r="A521" s="45"/>
      <c r="B521" s="19" t="str">
        <f t="shared" si="28"/>
        <v/>
      </c>
      <c r="C521" s="19" t="str">
        <f t="shared" si="29"/>
        <v/>
      </c>
      <c r="D521" s="81"/>
      <c r="E521" s="81"/>
      <c r="F521" s="79"/>
      <c r="G521" s="79"/>
      <c r="H521" s="76"/>
      <c r="I521" s="76"/>
      <c r="J521" s="76"/>
      <c r="K521" s="76"/>
      <c r="L521" s="76"/>
      <c r="M521" s="76"/>
      <c r="N521" s="76"/>
      <c r="O521" s="82" t="str">
        <f t="array" ref="O521">IF(N521="Oui","Enter %",IF(N521="","",INDEX(LookUps!J:J,MATCH('4. Module B Ingrédients'!H521,LookUps!I:I,0))))</f>
        <v/>
      </c>
      <c r="P521" s="83" t="str">
        <f t="shared" si="30"/>
        <v/>
      </c>
      <c r="Q521" s="86"/>
      <c r="R521" s="87"/>
      <c r="S521" s="76"/>
      <c r="T521" s="19">
        <f>'1. Site de fabrication'!$E$7</f>
        <v>0</v>
      </c>
      <c r="U521" s="56">
        <f>'1. Site de fabrication'!$E$9</f>
        <v>0</v>
      </c>
      <c r="V521" t="str">
        <f t="shared" si="31"/>
        <v/>
      </c>
    </row>
    <row r="522" spans="1:22" ht="15.75" customHeight="1">
      <c r="A522" s="45"/>
      <c r="B522" s="19" t="str">
        <f t="shared" si="28"/>
        <v/>
      </c>
      <c r="C522" s="19" t="str">
        <f t="shared" si="29"/>
        <v/>
      </c>
      <c r="D522" s="81"/>
      <c r="E522" s="81"/>
      <c r="F522" s="79"/>
      <c r="G522" s="79"/>
      <c r="H522" s="76"/>
      <c r="I522" s="76"/>
      <c r="J522" s="76"/>
      <c r="K522" s="76"/>
      <c r="L522" s="76"/>
      <c r="M522" s="76"/>
      <c r="N522" s="76"/>
      <c r="O522" s="82" t="str">
        <f t="array" ref="O522">IF(N522="Oui","Enter %",IF(N522="","",INDEX(LookUps!J:J,MATCH('4. Module B Ingrédients'!H522,LookUps!I:I,0))))</f>
        <v/>
      </c>
      <c r="P522" s="83" t="str">
        <f t="shared" si="30"/>
        <v/>
      </c>
      <c r="Q522" s="86"/>
      <c r="R522" s="87"/>
      <c r="S522" s="76"/>
      <c r="T522" s="19">
        <f>'1. Site de fabrication'!$E$7</f>
        <v>0</v>
      </c>
      <c r="U522" s="56">
        <f>'1. Site de fabrication'!$E$9</f>
        <v>0</v>
      </c>
      <c r="V522" t="str">
        <f t="shared" si="31"/>
        <v/>
      </c>
    </row>
    <row r="523" spans="1:22" ht="15.75" customHeight="1">
      <c r="A523" s="45"/>
      <c r="B523" s="19" t="str">
        <f t="shared" si="28"/>
        <v/>
      </c>
      <c r="C523" s="19" t="str">
        <f t="shared" si="29"/>
        <v/>
      </c>
      <c r="D523" s="81"/>
      <c r="E523" s="81"/>
      <c r="F523" s="79"/>
      <c r="G523" s="79"/>
      <c r="H523" s="76"/>
      <c r="I523" s="76"/>
      <c r="J523" s="76"/>
      <c r="K523" s="76"/>
      <c r="L523" s="76"/>
      <c r="M523" s="76"/>
      <c r="N523" s="76"/>
      <c r="O523" s="82" t="str">
        <f t="array" ref="O523">IF(N523="Oui","Enter %",IF(N523="","",INDEX(LookUps!J:J,MATCH('4. Module B Ingrédients'!H523,LookUps!I:I,0))))</f>
        <v/>
      </c>
      <c r="P523" s="83" t="str">
        <f t="shared" si="30"/>
        <v/>
      </c>
      <c r="Q523" s="86"/>
      <c r="R523" s="87"/>
      <c r="S523" s="76"/>
      <c r="T523" s="19">
        <f>'1. Site de fabrication'!$E$7</f>
        <v>0</v>
      </c>
      <c r="U523" s="56">
        <f>'1. Site de fabrication'!$E$9</f>
        <v>0</v>
      </c>
      <c r="V523" t="str">
        <f t="shared" si="31"/>
        <v/>
      </c>
    </row>
    <row r="524" spans="1:22" ht="15.75" customHeight="1">
      <c r="A524" s="45"/>
      <c r="B524" s="19" t="str">
        <f t="shared" ref="B524:B587" si="32">IF(D524="","",VLOOKUP(D524,Retailer,2,FALSE))</f>
        <v/>
      </c>
      <c r="C524" s="19" t="str">
        <f t="shared" ref="C524:C587" si="33">IF(B524="","",B524&amp;"_market")</f>
        <v/>
      </c>
      <c r="D524" s="81"/>
      <c r="E524" s="81"/>
      <c r="F524" s="79"/>
      <c r="G524" s="79"/>
      <c r="H524" s="76"/>
      <c r="I524" s="76"/>
      <c r="J524" s="76"/>
      <c r="K524" s="76"/>
      <c r="L524" s="76"/>
      <c r="M524" s="76"/>
      <c r="N524" s="76"/>
      <c r="O524" s="82" t="str">
        <f t="array" ref="O524">IF(N524="Oui","Enter %",IF(N524="","",INDEX(LookUps!J:J,MATCH('4. Module B Ingrédients'!H524,LookUps!I:I,0))))</f>
        <v/>
      </c>
      <c r="P524" s="83" t="str">
        <f t="shared" ref="P524:P587" si="34">IF(O524="","",IF(O524="Enter %","TBD",IF(J524="grammes",(I524/10^6)*O524,IF(J524="kg",(I524/10^3)*O524,I524*O524))))</f>
        <v/>
      </c>
      <c r="Q524" s="86"/>
      <c r="R524" s="87"/>
      <c r="S524" s="76"/>
      <c r="T524" s="19">
        <f>'1. Site de fabrication'!$E$7</f>
        <v>0</v>
      </c>
      <c r="U524" s="56">
        <f>'1. Site de fabrication'!$E$9</f>
        <v>0</v>
      </c>
      <c r="V524" t="str">
        <f t="shared" ref="V524:V587" si="35">IF(F524="","",VLOOKUP(F524,Category_map,2,FALSE))</f>
        <v/>
      </c>
    </row>
    <row r="525" spans="1:22" ht="15.75" customHeight="1">
      <c r="A525" s="45"/>
      <c r="B525" s="19" t="str">
        <f t="shared" si="32"/>
        <v/>
      </c>
      <c r="C525" s="19" t="str">
        <f t="shared" si="33"/>
        <v/>
      </c>
      <c r="D525" s="81"/>
      <c r="E525" s="81"/>
      <c r="F525" s="79"/>
      <c r="G525" s="79"/>
      <c r="H525" s="76"/>
      <c r="I525" s="76"/>
      <c r="J525" s="76"/>
      <c r="K525" s="76"/>
      <c r="L525" s="76"/>
      <c r="M525" s="76"/>
      <c r="N525" s="76"/>
      <c r="O525" s="82" t="str">
        <f t="array" ref="O525">IF(N525="Oui","Enter %",IF(N525="","",INDEX(LookUps!J:J,MATCH('4. Module B Ingrédients'!H525,LookUps!I:I,0))))</f>
        <v/>
      </c>
      <c r="P525" s="83" t="str">
        <f t="shared" si="34"/>
        <v/>
      </c>
      <c r="Q525" s="86"/>
      <c r="R525" s="87"/>
      <c r="S525" s="76"/>
      <c r="T525" s="19">
        <f>'1. Site de fabrication'!$E$7</f>
        <v>0</v>
      </c>
      <c r="U525" s="56">
        <f>'1. Site de fabrication'!$E$9</f>
        <v>0</v>
      </c>
      <c r="V525" t="str">
        <f t="shared" si="35"/>
        <v/>
      </c>
    </row>
    <row r="526" spans="1:22" ht="15.75" customHeight="1">
      <c r="A526" s="45"/>
      <c r="B526" s="19" t="str">
        <f t="shared" si="32"/>
        <v/>
      </c>
      <c r="C526" s="19" t="str">
        <f t="shared" si="33"/>
        <v/>
      </c>
      <c r="D526" s="81"/>
      <c r="E526" s="81"/>
      <c r="F526" s="79"/>
      <c r="G526" s="79"/>
      <c r="H526" s="76"/>
      <c r="I526" s="76"/>
      <c r="J526" s="76"/>
      <c r="K526" s="76"/>
      <c r="L526" s="76"/>
      <c r="M526" s="76"/>
      <c r="N526" s="76"/>
      <c r="O526" s="82" t="str">
        <f t="array" ref="O526">IF(N526="Oui","Enter %",IF(N526="","",INDEX(LookUps!J:J,MATCH('4. Module B Ingrédients'!H526,LookUps!I:I,0))))</f>
        <v/>
      </c>
      <c r="P526" s="83" t="str">
        <f t="shared" si="34"/>
        <v/>
      </c>
      <c r="Q526" s="86"/>
      <c r="R526" s="87"/>
      <c r="S526" s="76"/>
      <c r="T526" s="19">
        <f>'1. Site de fabrication'!$E$7</f>
        <v>0</v>
      </c>
      <c r="U526" s="56">
        <f>'1. Site de fabrication'!$E$9</f>
        <v>0</v>
      </c>
      <c r="V526" t="str">
        <f t="shared" si="35"/>
        <v/>
      </c>
    </row>
    <row r="527" spans="1:22" ht="15.75" customHeight="1">
      <c r="A527" s="45"/>
      <c r="B527" s="19" t="str">
        <f t="shared" si="32"/>
        <v/>
      </c>
      <c r="C527" s="19" t="str">
        <f t="shared" si="33"/>
        <v/>
      </c>
      <c r="D527" s="81"/>
      <c r="E527" s="81"/>
      <c r="F527" s="79"/>
      <c r="G527" s="79"/>
      <c r="H527" s="76"/>
      <c r="I527" s="76"/>
      <c r="J527" s="76"/>
      <c r="K527" s="76"/>
      <c r="L527" s="76"/>
      <c r="M527" s="76"/>
      <c r="N527" s="76"/>
      <c r="O527" s="82" t="str">
        <f t="array" ref="O527">IF(N527="Oui","Enter %",IF(N527="","",INDEX(LookUps!J:J,MATCH('4. Module B Ingrédients'!H527,LookUps!I:I,0))))</f>
        <v/>
      </c>
      <c r="P527" s="83" t="str">
        <f t="shared" si="34"/>
        <v/>
      </c>
      <c r="Q527" s="86"/>
      <c r="R527" s="87"/>
      <c r="S527" s="76"/>
      <c r="T527" s="19">
        <f>'1. Site de fabrication'!$E$7</f>
        <v>0</v>
      </c>
      <c r="U527" s="56">
        <f>'1. Site de fabrication'!$E$9</f>
        <v>0</v>
      </c>
      <c r="V527" t="str">
        <f t="shared" si="35"/>
        <v/>
      </c>
    </row>
    <row r="528" spans="1:22" ht="15.75" customHeight="1">
      <c r="A528" s="45"/>
      <c r="B528" s="19" t="str">
        <f t="shared" si="32"/>
        <v/>
      </c>
      <c r="C528" s="19" t="str">
        <f t="shared" si="33"/>
        <v/>
      </c>
      <c r="D528" s="81"/>
      <c r="E528" s="81"/>
      <c r="F528" s="79"/>
      <c r="G528" s="79"/>
      <c r="H528" s="76"/>
      <c r="I528" s="76"/>
      <c r="J528" s="76"/>
      <c r="K528" s="76"/>
      <c r="L528" s="76"/>
      <c r="M528" s="76"/>
      <c r="N528" s="76"/>
      <c r="O528" s="82" t="str">
        <f t="array" ref="O528">IF(N528="Oui","Enter %",IF(N528="","",INDEX(LookUps!J:J,MATCH('4. Module B Ingrédients'!H528,LookUps!I:I,0))))</f>
        <v/>
      </c>
      <c r="P528" s="83" t="str">
        <f t="shared" si="34"/>
        <v/>
      </c>
      <c r="Q528" s="86"/>
      <c r="R528" s="87"/>
      <c r="S528" s="76"/>
      <c r="T528" s="19">
        <f>'1. Site de fabrication'!$E$7</f>
        <v>0</v>
      </c>
      <c r="U528" s="56">
        <f>'1. Site de fabrication'!$E$9</f>
        <v>0</v>
      </c>
      <c r="V528" t="str">
        <f t="shared" si="35"/>
        <v/>
      </c>
    </row>
    <row r="529" spans="1:22" ht="15.75" customHeight="1">
      <c r="A529" s="45"/>
      <c r="B529" s="19" t="str">
        <f t="shared" si="32"/>
        <v/>
      </c>
      <c r="C529" s="19" t="str">
        <f t="shared" si="33"/>
        <v/>
      </c>
      <c r="D529" s="81"/>
      <c r="E529" s="81"/>
      <c r="F529" s="79"/>
      <c r="G529" s="79"/>
      <c r="H529" s="76"/>
      <c r="I529" s="76"/>
      <c r="J529" s="76"/>
      <c r="K529" s="76"/>
      <c r="L529" s="76"/>
      <c r="M529" s="76"/>
      <c r="N529" s="76"/>
      <c r="O529" s="82" t="str">
        <f t="array" ref="O529">IF(N529="Oui","Enter %",IF(N529="","",INDEX(LookUps!J:J,MATCH('4. Module B Ingrédients'!H529,LookUps!I:I,0))))</f>
        <v/>
      </c>
      <c r="P529" s="83" t="str">
        <f t="shared" si="34"/>
        <v/>
      </c>
      <c r="Q529" s="86"/>
      <c r="R529" s="87"/>
      <c r="S529" s="76"/>
      <c r="T529" s="19">
        <f>'1. Site de fabrication'!$E$7</f>
        <v>0</v>
      </c>
      <c r="U529" s="56">
        <f>'1. Site de fabrication'!$E$9</f>
        <v>0</v>
      </c>
      <c r="V529" t="str">
        <f t="shared" si="35"/>
        <v/>
      </c>
    </row>
    <row r="530" spans="1:22" ht="15.75" customHeight="1">
      <c r="A530" s="45"/>
      <c r="B530" s="19" t="str">
        <f t="shared" si="32"/>
        <v/>
      </c>
      <c r="C530" s="19" t="str">
        <f t="shared" si="33"/>
        <v/>
      </c>
      <c r="D530" s="81"/>
      <c r="E530" s="81"/>
      <c r="F530" s="79"/>
      <c r="G530" s="79"/>
      <c r="H530" s="76"/>
      <c r="I530" s="76"/>
      <c r="J530" s="76"/>
      <c r="K530" s="76"/>
      <c r="L530" s="76"/>
      <c r="M530" s="76"/>
      <c r="N530" s="76"/>
      <c r="O530" s="82" t="str">
        <f t="array" ref="O530">IF(N530="Oui","Enter %",IF(N530="","",INDEX(LookUps!J:J,MATCH('4. Module B Ingrédients'!H530,LookUps!I:I,0))))</f>
        <v/>
      </c>
      <c r="P530" s="83" t="str">
        <f t="shared" si="34"/>
        <v/>
      </c>
      <c r="Q530" s="84"/>
      <c r="R530" s="85"/>
      <c r="S530" s="76"/>
      <c r="T530" s="19">
        <f>'1. Site de fabrication'!$E$7</f>
        <v>0</v>
      </c>
      <c r="U530" s="56">
        <f>'1. Site de fabrication'!$E$9</f>
        <v>0</v>
      </c>
      <c r="V530" t="str">
        <f t="shared" si="35"/>
        <v/>
      </c>
    </row>
    <row r="531" spans="1:22" ht="15.75" customHeight="1">
      <c r="A531" s="45"/>
      <c r="B531" s="19" t="str">
        <f t="shared" si="32"/>
        <v/>
      </c>
      <c r="C531" s="19" t="str">
        <f t="shared" si="33"/>
        <v/>
      </c>
      <c r="D531" s="81"/>
      <c r="E531" s="81"/>
      <c r="F531" s="79"/>
      <c r="G531" s="79"/>
      <c r="H531" s="76"/>
      <c r="I531" s="76"/>
      <c r="J531" s="76"/>
      <c r="K531" s="76"/>
      <c r="L531" s="76"/>
      <c r="M531" s="76"/>
      <c r="N531" s="76"/>
      <c r="O531" s="82" t="str">
        <f t="array" ref="O531">IF(N531="Oui","Enter %",IF(N531="","",INDEX(LookUps!J:J,MATCH('4. Module B Ingrédients'!H531,LookUps!I:I,0))))</f>
        <v/>
      </c>
      <c r="P531" s="83" t="str">
        <f t="shared" si="34"/>
        <v/>
      </c>
      <c r="Q531" s="86"/>
      <c r="R531" s="87"/>
      <c r="S531" s="76"/>
      <c r="T531" s="19">
        <f>'1. Site de fabrication'!$E$7</f>
        <v>0</v>
      </c>
      <c r="U531" s="56">
        <f>'1. Site de fabrication'!$E$9</f>
        <v>0</v>
      </c>
      <c r="V531" t="str">
        <f t="shared" si="35"/>
        <v/>
      </c>
    </row>
    <row r="532" spans="1:22" ht="15.75" customHeight="1">
      <c r="A532" s="45"/>
      <c r="B532" s="19" t="str">
        <f t="shared" si="32"/>
        <v/>
      </c>
      <c r="C532" s="19" t="str">
        <f t="shared" si="33"/>
        <v/>
      </c>
      <c r="D532" s="81"/>
      <c r="E532" s="81"/>
      <c r="F532" s="79"/>
      <c r="G532" s="79"/>
      <c r="H532" s="76"/>
      <c r="I532" s="76"/>
      <c r="J532" s="76"/>
      <c r="K532" s="76"/>
      <c r="L532" s="76"/>
      <c r="M532" s="76"/>
      <c r="N532" s="76"/>
      <c r="O532" s="82" t="str">
        <f t="array" ref="O532">IF(N532="Oui","Enter %",IF(N532="","",INDEX(LookUps!J:J,MATCH('4. Module B Ingrédients'!H532,LookUps!I:I,0))))</f>
        <v/>
      </c>
      <c r="P532" s="83" t="str">
        <f t="shared" si="34"/>
        <v/>
      </c>
      <c r="Q532" s="86"/>
      <c r="R532" s="87"/>
      <c r="S532" s="76"/>
      <c r="T532" s="19">
        <f>'1. Site de fabrication'!$E$7</f>
        <v>0</v>
      </c>
      <c r="U532" s="56">
        <f>'1. Site de fabrication'!$E$9</f>
        <v>0</v>
      </c>
      <c r="V532" t="str">
        <f t="shared" si="35"/>
        <v/>
      </c>
    </row>
    <row r="533" spans="1:22" ht="15.75" customHeight="1">
      <c r="A533" s="45"/>
      <c r="B533" s="19" t="str">
        <f t="shared" si="32"/>
        <v/>
      </c>
      <c r="C533" s="19" t="str">
        <f t="shared" si="33"/>
        <v/>
      </c>
      <c r="D533" s="81"/>
      <c r="E533" s="81"/>
      <c r="F533" s="79"/>
      <c r="G533" s="79"/>
      <c r="H533" s="76"/>
      <c r="I533" s="76"/>
      <c r="J533" s="76"/>
      <c r="K533" s="76"/>
      <c r="L533" s="76"/>
      <c r="M533" s="76"/>
      <c r="N533" s="76"/>
      <c r="O533" s="82" t="str">
        <f t="array" ref="O533">IF(N533="Oui","Enter %",IF(N533="","",INDEX(LookUps!J:J,MATCH('4. Module B Ingrédients'!H533,LookUps!I:I,0))))</f>
        <v/>
      </c>
      <c r="P533" s="83" t="str">
        <f t="shared" si="34"/>
        <v/>
      </c>
      <c r="Q533" s="86"/>
      <c r="R533" s="87"/>
      <c r="S533" s="76"/>
      <c r="T533" s="19">
        <f>'1. Site de fabrication'!$E$7</f>
        <v>0</v>
      </c>
      <c r="U533" s="56">
        <f>'1. Site de fabrication'!$E$9</f>
        <v>0</v>
      </c>
      <c r="V533" t="str">
        <f t="shared" si="35"/>
        <v/>
      </c>
    </row>
    <row r="534" spans="1:22" ht="15.75" customHeight="1">
      <c r="A534" s="45"/>
      <c r="B534" s="19" t="str">
        <f t="shared" si="32"/>
        <v/>
      </c>
      <c r="C534" s="19" t="str">
        <f t="shared" si="33"/>
        <v/>
      </c>
      <c r="D534" s="81"/>
      <c r="E534" s="81"/>
      <c r="F534" s="79"/>
      <c r="G534" s="79"/>
      <c r="H534" s="76"/>
      <c r="I534" s="76"/>
      <c r="J534" s="76"/>
      <c r="K534" s="76"/>
      <c r="L534" s="76"/>
      <c r="M534" s="76"/>
      <c r="N534" s="76"/>
      <c r="O534" s="82" t="str">
        <f t="array" ref="O534">IF(N534="Oui","Enter %",IF(N534="","",INDEX(LookUps!J:J,MATCH('4. Module B Ingrédients'!H534,LookUps!I:I,0))))</f>
        <v/>
      </c>
      <c r="P534" s="83" t="str">
        <f t="shared" si="34"/>
        <v/>
      </c>
      <c r="Q534" s="86"/>
      <c r="R534" s="87"/>
      <c r="S534" s="76"/>
      <c r="T534" s="19">
        <f>'1. Site de fabrication'!$E$7</f>
        <v>0</v>
      </c>
      <c r="U534" s="56">
        <f>'1. Site de fabrication'!$E$9</f>
        <v>0</v>
      </c>
      <c r="V534" t="str">
        <f t="shared" si="35"/>
        <v/>
      </c>
    </row>
    <row r="535" spans="1:22" ht="15.75" customHeight="1">
      <c r="A535" s="45"/>
      <c r="B535" s="19" t="str">
        <f t="shared" si="32"/>
        <v/>
      </c>
      <c r="C535" s="19" t="str">
        <f t="shared" si="33"/>
        <v/>
      </c>
      <c r="D535" s="81"/>
      <c r="E535" s="81"/>
      <c r="F535" s="79"/>
      <c r="G535" s="79"/>
      <c r="H535" s="76"/>
      <c r="I535" s="76"/>
      <c r="J535" s="76"/>
      <c r="K535" s="76"/>
      <c r="L535" s="76"/>
      <c r="M535" s="76"/>
      <c r="N535" s="76"/>
      <c r="O535" s="82" t="str">
        <f t="array" ref="O535">IF(N535="Oui","Enter %",IF(N535="","",INDEX(LookUps!J:J,MATCH('4. Module B Ingrédients'!H535,LookUps!I:I,0))))</f>
        <v/>
      </c>
      <c r="P535" s="83" t="str">
        <f t="shared" si="34"/>
        <v/>
      </c>
      <c r="Q535" s="86"/>
      <c r="R535" s="87"/>
      <c r="S535" s="76"/>
      <c r="T535" s="19">
        <f>'1. Site de fabrication'!$E$7</f>
        <v>0</v>
      </c>
      <c r="U535" s="56">
        <f>'1. Site de fabrication'!$E$9</f>
        <v>0</v>
      </c>
      <c r="V535" t="str">
        <f t="shared" si="35"/>
        <v/>
      </c>
    </row>
    <row r="536" spans="1:22" ht="15.75" customHeight="1">
      <c r="A536" s="45"/>
      <c r="B536" s="19" t="str">
        <f t="shared" si="32"/>
        <v/>
      </c>
      <c r="C536" s="19" t="str">
        <f t="shared" si="33"/>
        <v/>
      </c>
      <c r="D536" s="81"/>
      <c r="E536" s="81"/>
      <c r="F536" s="79"/>
      <c r="G536" s="79"/>
      <c r="H536" s="76"/>
      <c r="I536" s="76"/>
      <c r="J536" s="76"/>
      <c r="K536" s="76"/>
      <c r="L536" s="76"/>
      <c r="M536" s="76"/>
      <c r="N536" s="76"/>
      <c r="O536" s="82" t="str">
        <f t="array" ref="O536">IF(N536="Oui","Enter %",IF(N536="","",INDEX(LookUps!J:J,MATCH('4. Module B Ingrédients'!H536,LookUps!I:I,0))))</f>
        <v/>
      </c>
      <c r="P536" s="83" t="str">
        <f t="shared" si="34"/>
        <v/>
      </c>
      <c r="Q536" s="86"/>
      <c r="R536" s="87"/>
      <c r="S536" s="76"/>
      <c r="T536" s="19">
        <f>'1. Site de fabrication'!$E$7</f>
        <v>0</v>
      </c>
      <c r="U536" s="56">
        <f>'1. Site de fabrication'!$E$9</f>
        <v>0</v>
      </c>
      <c r="V536" t="str">
        <f t="shared" si="35"/>
        <v/>
      </c>
    </row>
    <row r="537" spans="1:22" ht="15.75" customHeight="1">
      <c r="A537" s="45"/>
      <c r="B537" s="19" t="str">
        <f t="shared" si="32"/>
        <v/>
      </c>
      <c r="C537" s="19" t="str">
        <f t="shared" si="33"/>
        <v/>
      </c>
      <c r="D537" s="81"/>
      <c r="E537" s="81"/>
      <c r="F537" s="79"/>
      <c r="G537" s="79"/>
      <c r="H537" s="76"/>
      <c r="I537" s="76"/>
      <c r="J537" s="76"/>
      <c r="K537" s="76"/>
      <c r="L537" s="76"/>
      <c r="M537" s="76"/>
      <c r="N537" s="76"/>
      <c r="O537" s="82" t="str">
        <f t="array" ref="O537">IF(N537="Oui","Enter %",IF(N537="","",INDEX(LookUps!J:J,MATCH('4. Module B Ingrédients'!H537,LookUps!I:I,0))))</f>
        <v/>
      </c>
      <c r="P537" s="83" t="str">
        <f t="shared" si="34"/>
        <v/>
      </c>
      <c r="Q537" s="86"/>
      <c r="R537" s="87"/>
      <c r="S537" s="76"/>
      <c r="T537" s="19">
        <f>'1. Site de fabrication'!$E$7</f>
        <v>0</v>
      </c>
      <c r="U537" s="56">
        <f>'1. Site de fabrication'!$E$9</f>
        <v>0</v>
      </c>
      <c r="V537" t="str">
        <f t="shared" si="35"/>
        <v/>
      </c>
    </row>
    <row r="538" spans="1:22" ht="15.75" customHeight="1">
      <c r="A538" s="45"/>
      <c r="B538" s="19" t="str">
        <f t="shared" si="32"/>
        <v/>
      </c>
      <c r="C538" s="19" t="str">
        <f t="shared" si="33"/>
        <v/>
      </c>
      <c r="D538" s="81"/>
      <c r="E538" s="81"/>
      <c r="F538" s="79"/>
      <c r="G538" s="79"/>
      <c r="H538" s="76"/>
      <c r="I538" s="76"/>
      <c r="J538" s="76"/>
      <c r="K538" s="76"/>
      <c r="L538" s="76"/>
      <c r="M538" s="76"/>
      <c r="N538" s="76"/>
      <c r="O538" s="82" t="str">
        <f t="array" ref="O538">IF(N538="Oui","Enter %",IF(N538="","",INDEX(LookUps!J:J,MATCH('4. Module B Ingrédients'!H538,LookUps!I:I,0))))</f>
        <v/>
      </c>
      <c r="P538" s="83" t="str">
        <f t="shared" si="34"/>
        <v/>
      </c>
      <c r="Q538" s="86"/>
      <c r="R538" s="87"/>
      <c r="S538" s="76"/>
      <c r="T538" s="19">
        <f>'1. Site de fabrication'!$E$7</f>
        <v>0</v>
      </c>
      <c r="U538" s="56">
        <f>'1. Site de fabrication'!$E$9</f>
        <v>0</v>
      </c>
      <c r="V538" t="str">
        <f t="shared" si="35"/>
        <v/>
      </c>
    </row>
    <row r="539" spans="1:22" ht="15.75" customHeight="1">
      <c r="A539" s="45"/>
      <c r="B539" s="19" t="str">
        <f t="shared" si="32"/>
        <v/>
      </c>
      <c r="C539" s="19" t="str">
        <f t="shared" si="33"/>
        <v/>
      </c>
      <c r="D539" s="81"/>
      <c r="E539" s="81"/>
      <c r="F539" s="79"/>
      <c r="G539" s="79"/>
      <c r="H539" s="76"/>
      <c r="I539" s="76"/>
      <c r="J539" s="76"/>
      <c r="K539" s="76"/>
      <c r="L539" s="76"/>
      <c r="M539" s="76"/>
      <c r="N539" s="76"/>
      <c r="O539" s="82" t="str">
        <f t="array" ref="O539">IF(N539="Oui","Enter %",IF(N539="","",INDEX(LookUps!J:J,MATCH('4. Module B Ingrédients'!H539,LookUps!I:I,0))))</f>
        <v/>
      </c>
      <c r="P539" s="83" t="str">
        <f t="shared" si="34"/>
        <v/>
      </c>
      <c r="Q539" s="86"/>
      <c r="R539" s="87"/>
      <c r="S539" s="76"/>
      <c r="T539" s="19">
        <f>'1. Site de fabrication'!$E$7</f>
        <v>0</v>
      </c>
      <c r="U539" s="56">
        <f>'1. Site de fabrication'!$E$9</f>
        <v>0</v>
      </c>
      <c r="V539" t="str">
        <f t="shared" si="35"/>
        <v/>
      </c>
    </row>
    <row r="540" spans="1:22" ht="15.75" customHeight="1">
      <c r="A540" s="45"/>
      <c r="B540" s="19" t="str">
        <f t="shared" si="32"/>
        <v/>
      </c>
      <c r="C540" s="19" t="str">
        <f t="shared" si="33"/>
        <v/>
      </c>
      <c r="D540" s="81"/>
      <c r="E540" s="81"/>
      <c r="F540" s="79"/>
      <c r="G540" s="79"/>
      <c r="H540" s="76"/>
      <c r="I540" s="76"/>
      <c r="J540" s="76"/>
      <c r="K540" s="76"/>
      <c r="L540" s="76"/>
      <c r="M540" s="76"/>
      <c r="N540" s="76"/>
      <c r="O540" s="82" t="str">
        <f t="array" ref="O540">IF(N540="Oui","Enter %",IF(N540="","",INDEX(LookUps!J:J,MATCH('4. Module B Ingrédients'!H540,LookUps!I:I,0))))</f>
        <v/>
      </c>
      <c r="P540" s="83" t="str">
        <f t="shared" si="34"/>
        <v/>
      </c>
      <c r="Q540" s="86"/>
      <c r="R540" s="87"/>
      <c r="S540" s="76"/>
      <c r="T540" s="19">
        <f>'1. Site de fabrication'!$E$7</f>
        <v>0</v>
      </c>
      <c r="U540" s="56">
        <f>'1. Site de fabrication'!$E$9</f>
        <v>0</v>
      </c>
      <c r="V540" t="str">
        <f t="shared" si="35"/>
        <v/>
      </c>
    </row>
    <row r="541" spans="1:22" ht="15.75" customHeight="1">
      <c r="A541" s="45"/>
      <c r="B541" s="19" t="str">
        <f t="shared" si="32"/>
        <v/>
      </c>
      <c r="C541" s="19" t="str">
        <f t="shared" si="33"/>
        <v/>
      </c>
      <c r="D541" s="81"/>
      <c r="E541" s="81"/>
      <c r="F541" s="79"/>
      <c r="G541" s="79"/>
      <c r="H541" s="76"/>
      <c r="I541" s="76"/>
      <c r="J541" s="76"/>
      <c r="K541" s="76"/>
      <c r="L541" s="76"/>
      <c r="M541" s="76"/>
      <c r="N541" s="76"/>
      <c r="O541" s="82" t="str">
        <f t="array" ref="O541">IF(N541="Oui","Enter %",IF(N541="","",INDEX(LookUps!J:J,MATCH('4. Module B Ingrédients'!H541,LookUps!I:I,0))))</f>
        <v/>
      </c>
      <c r="P541" s="83" t="str">
        <f t="shared" si="34"/>
        <v/>
      </c>
      <c r="Q541" s="86"/>
      <c r="R541" s="87"/>
      <c r="S541" s="76"/>
      <c r="T541" s="19">
        <f>'1. Site de fabrication'!$E$7</f>
        <v>0</v>
      </c>
      <c r="U541" s="56">
        <f>'1. Site de fabrication'!$E$9</f>
        <v>0</v>
      </c>
      <c r="V541" t="str">
        <f t="shared" si="35"/>
        <v/>
      </c>
    </row>
    <row r="542" spans="1:22" ht="15.75" customHeight="1">
      <c r="A542" s="45"/>
      <c r="B542" s="19" t="str">
        <f t="shared" si="32"/>
        <v/>
      </c>
      <c r="C542" s="19" t="str">
        <f t="shared" si="33"/>
        <v/>
      </c>
      <c r="D542" s="81"/>
      <c r="E542" s="81"/>
      <c r="F542" s="79"/>
      <c r="G542" s="79"/>
      <c r="H542" s="76"/>
      <c r="I542" s="76"/>
      <c r="J542" s="76"/>
      <c r="K542" s="76"/>
      <c r="L542" s="76"/>
      <c r="M542" s="76"/>
      <c r="N542" s="76"/>
      <c r="O542" s="82" t="str">
        <f t="array" ref="O542">IF(N542="Oui","Enter %",IF(N542="","",INDEX(LookUps!J:J,MATCH('4. Module B Ingrédients'!H542,LookUps!I:I,0))))</f>
        <v/>
      </c>
      <c r="P542" s="83" t="str">
        <f t="shared" si="34"/>
        <v/>
      </c>
      <c r="Q542" s="86"/>
      <c r="R542" s="87"/>
      <c r="S542" s="76"/>
      <c r="T542" s="19">
        <f>'1. Site de fabrication'!$E$7</f>
        <v>0</v>
      </c>
      <c r="U542" s="56">
        <f>'1. Site de fabrication'!$E$9</f>
        <v>0</v>
      </c>
      <c r="V542" t="str">
        <f t="shared" si="35"/>
        <v/>
      </c>
    </row>
    <row r="543" spans="1:22" ht="15.75" customHeight="1">
      <c r="A543" s="45"/>
      <c r="B543" s="19" t="str">
        <f t="shared" si="32"/>
        <v/>
      </c>
      <c r="C543" s="19" t="str">
        <f t="shared" si="33"/>
        <v/>
      </c>
      <c r="D543" s="81"/>
      <c r="E543" s="81"/>
      <c r="F543" s="79"/>
      <c r="G543" s="79"/>
      <c r="H543" s="76"/>
      <c r="I543" s="76"/>
      <c r="J543" s="76"/>
      <c r="K543" s="76"/>
      <c r="L543" s="76"/>
      <c r="M543" s="76"/>
      <c r="N543" s="76"/>
      <c r="O543" s="82" t="str">
        <f t="array" ref="O543">IF(N543="Oui","Enter %",IF(N543="","",INDEX(LookUps!J:J,MATCH('4. Module B Ingrédients'!H543,LookUps!I:I,0))))</f>
        <v/>
      </c>
      <c r="P543" s="83" t="str">
        <f t="shared" si="34"/>
        <v/>
      </c>
      <c r="Q543" s="86"/>
      <c r="R543" s="87"/>
      <c r="S543" s="76"/>
      <c r="T543" s="19">
        <f>'1. Site de fabrication'!$E$7</f>
        <v>0</v>
      </c>
      <c r="U543" s="56">
        <f>'1. Site de fabrication'!$E$9</f>
        <v>0</v>
      </c>
      <c r="V543" t="str">
        <f t="shared" si="35"/>
        <v/>
      </c>
    </row>
    <row r="544" spans="1:22" ht="15.75" customHeight="1">
      <c r="A544" s="45"/>
      <c r="B544" s="19" t="str">
        <f t="shared" si="32"/>
        <v/>
      </c>
      <c r="C544" s="19" t="str">
        <f t="shared" si="33"/>
        <v/>
      </c>
      <c r="D544" s="81"/>
      <c r="E544" s="81"/>
      <c r="F544" s="79"/>
      <c r="G544" s="79"/>
      <c r="H544" s="76"/>
      <c r="I544" s="76"/>
      <c r="J544" s="76"/>
      <c r="K544" s="76"/>
      <c r="L544" s="76"/>
      <c r="M544" s="76"/>
      <c r="N544" s="76"/>
      <c r="O544" s="82" t="str">
        <f t="array" ref="O544">IF(N544="Oui","Enter %",IF(N544="","",INDEX(LookUps!J:J,MATCH('4. Module B Ingrédients'!H544,LookUps!I:I,0))))</f>
        <v/>
      </c>
      <c r="P544" s="83" t="str">
        <f t="shared" si="34"/>
        <v/>
      </c>
      <c r="Q544" s="86"/>
      <c r="R544" s="87"/>
      <c r="S544" s="76"/>
      <c r="T544" s="19">
        <f>'1. Site de fabrication'!$E$7</f>
        <v>0</v>
      </c>
      <c r="U544" s="56">
        <f>'1. Site de fabrication'!$E$9</f>
        <v>0</v>
      </c>
      <c r="V544" t="str">
        <f t="shared" si="35"/>
        <v/>
      </c>
    </row>
    <row r="545" spans="1:22" ht="15.75" customHeight="1">
      <c r="A545" s="45"/>
      <c r="B545" s="19" t="str">
        <f t="shared" si="32"/>
        <v/>
      </c>
      <c r="C545" s="19" t="str">
        <f t="shared" si="33"/>
        <v/>
      </c>
      <c r="D545" s="81"/>
      <c r="E545" s="81"/>
      <c r="F545" s="79"/>
      <c r="G545" s="79"/>
      <c r="H545" s="76"/>
      <c r="I545" s="76"/>
      <c r="J545" s="76"/>
      <c r="K545" s="76"/>
      <c r="L545" s="76"/>
      <c r="M545" s="76"/>
      <c r="N545" s="76"/>
      <c r="O545" s="82" t="str">
        <f t="array" ref="O545">IF(N545="Oui","Enter %",IF(N545="","",INDEX(LookUps!J:J,MATCH('4. Module B Ingrédients'!H545,LookUps!I:I,0))))</f>
        <v/>
      </c>
      <c r="P545" s="83" t="str">
        <f t="shared" si="34"/>
        <v/>
      </c>
      <c r="Q545" s="86"/>
      <c r="R545" s="87"/>
      <c r="S545" s="76"/>
      <c r="T545" s="19">
        <f>'1. Site de fabrication'!$E$7</f>
        <v>0</v>
      </c>
      <c r="U545" s="56">
        <f>'1. Site de fabrication'!$E$9</f>
        <v>0</v>
      </c>
      <c r="V545" t="str">
        <f t="shared" si="35"/>
        <v/>
      </c>
    </row>
    <row r="546" spans="1:22" ht="15.75" customHeight="1">
      <c r="A546" s="45"/>
      <c r="B546" s="19" t="str">
        <f t="shared" si="32"/>
        <v/>
      </c>
      <c r="C546" s="19" t="str">
        <f t="shared" si="33"/>
        <v/>
      </c>
      <c r="D546" s="81"/>
      <c r="E546" s="81"/>
      <c r="F546" s="79"/>
      <c r="G546" s="79"/>
      <c r="H546" s="76"/>
      <c r="I546" s="76"/>
      <c r="J546" s="76"/>
      <c r="K546" s="76"/>
      <c r="L546" s="76"/>
      <c r="M546" s="76"/>
      <c r="N546" s="76"/>
      <c r="O546" s="82" t="str">
        <f t="array" ref="O546">IF(N546="Oui","Enter %",IF(N546="","",INDEX(LookUps!J:J,MATCH('4. Module B Ingrédients'!H546,LookUps!I:I,0))))</f>
        <v/>
      </c>
      <c r="P546" s="83" t="str">
        <f t="shared" si="34"/>
        <v/>
      </c>
      <c r="Q546" s="86"/>
      <c r="R546" s="87"/>
      <c r="S546" s="76"/>
      <c r="T546" s="19">
        <f>'1. Site de fabrication'!$E$7</f>
        <v>0</v>
      </c>
      <c r="U546" s="56">
        <f>'1. Site de fabrication'!$E$9</f>
        <v>0</v>
      </c>
      <c r="V546" t="str">
        <f t="shared" si="35"/>
        <v/>
      </c>
    </row>
    <row r="547" spans="1:22" ht="15.75" customHeight="1">
      <c r="A547" s="45"/>
      <c r="B547" s="19" t="str">
        <f t="shared" si="32"/>
        <v/>
      </c>
      <c r="C547" s="19" t="str">
        <f t="shared" si="33"/>
        <v/>
      </c>
      <c r="D547" s="81"/>
      <c r="E547" s="81"/>
      <c r="F547" s="79"/>
      <c r="G547" s="79"/>
      <c r="H547" s="76"/>
      <c r="I547" s="76"/>
      <c r="J547" s="76"/>
      <c r="K547" s="76"/>
      <c r="L547" s="76"/>
      <c r="M547" s="76"/>
      <c r="N547" s="76"/>
      <c r="O547" s="82" t="str">
        <f t="array" ref="O547">IF(N547="Oui","Enter %",IF(N547="","",INDEX(LookUps!J:J,MATCH('4. Module B Ingrédients'!H547,LookUps!I:I,0))))</f>
        <v/>
      </c>
      <c r="P547" s="83" t="str">
        <f t="shared" si="34"/>
        <v/>
      </c>
      <c r="Q547" s="86"/>
      <c r="R547" s="87"/>
      <c r="S547" s="76"/>
      <c r="T547" s="19">
        <f>'1. Site de fabrication'!$E$7</f>
        <v>0</v>
      </c>
      <c r="U547" s="56">
        <f>'1. Site de fabrication'!$E$9</f>
        <v>0</v>
      </c>
      <c r="V547" t="str">
        <f t="shared" si="35"/>
        <v/>
      </c>
    </row>
    <row r="548" spans="1:22" ht="15.75" customHeight="1">
      <c r="A548" s="45"/>
      <c r="B548" s="19" t="str">
        <f t="shared" si="32"/>
        <v/>
      </c>
      <c r="C548" s="19" t="str">
        <f t="shared" si="33"/>
        <v/>
      </c>
      <c r="D548" s="81"/>
      <c r="E548" s="81"/>
      <c r="F548" s="79"/>
      <c r="G548" s="79"/>
      <c r="H548" s="76"/>
      <c r="I548" s="76"/>
      <c r="J548" s="76"/>
      <c r="K548" s="76"/>
      <c r="L548" s="76"/>
      <c r="M548" s="76"/>
      <c r="N548" s="76"/>
      <c r="O548" s="82" t="str">
        <f t="array" ref="O548">IF(N548="Oui","Enter %",IF(N548="","",INDEX(LookUps!J:J,MATCH('4. Module B Ingrédients'!H548,LookUps!I:I,0))))</f>
        <v/>
      </c>
      <c r="P548" s="83" t="str">
        <f t="shared" si="34"/>
        <v/>
      </c>
      <c r="Q548" s="86"/>
      <c r="R548" s="87"/>
      <c r="S548" s="76"/>
      <c r="T548" s="19">
        <f>'1. Site de fabrication'!$E$7</f>
        <v>0</v>
      </c>
      <c r="U548" s="56">
        <f>'1. Site de fabrication'!$E$9</f>
        <v>0</v>
      </c>
      <c r="V548" t="str">
        <f t="shared" si="35"/>
        <v/>
      </c>
    </row>
    <row r="549" spans="1:22" ht="15.75" customHeight="1">
      <c r="A549" s="45"/>
      <c r="B549" s="19" t="str">
        <f t="shared" si="32"/>
        <v/>
      </c>
      <c r="C549" s="19" t="str">
        <f t="shared" si="33"/>
        <v/>
      </c>
      <c r="D549" s="81"/>
      <c r="E549" s="81"/>
      <c r="F549" s="79"/>
      <c r="G549" s="79"/>
      <c r="H549" s="76"/>
      <c r="I549" s="76"/>
      <c r="J549" s="76"/>
      <c r="K549" s="76"/>
      <c r="L549" s="76"/>
      <c r="M549" s="76"/>
      <c r="N549" s="76"/>
      <c r="O549" s="82" t="str">
        <f t="array" ref="O549">IF(N549="Oui","Enter %",IF(N549="","",INDEX(LookUps!J:J,MATCH('4. Module B Ingrédients'!H549,LookUps!I:I,0))))</f>
        <v/>
      </c>
      <c r="P549" s="83" t="str">
        <f t="shared" si="34"/>
        <v/>
      </c>
      <c r="Q549" s="86"/>
      <c r="R549" s="87"/>
      <c r="S549" s="76"/>
      <c r="T549" s="19">
        <f>'1. Site de fabrication'!$E$7</f>
        <v>0</v>
      </c>
      <c r="U549" s="56">
        <f>'1. Site de fabrication'!$E$9</f>
        <v>0</v>
      </c>
      <c r="V549" t="str">
        <f t="shared" si="35"/>
        <v/>
      </c>
    </row>
    <row r="550" spans="1:22" ht="15.75" customHeight="1">
      <c r="A550" s="45"/>
      <c r="B550" s="19" t="str">
        <f t="shared" si="32"/>
        <v/>
      </c>
      <c r="C550" s="19" t="str">
        <f t="shared" si="33"/>
        <v/>
      </c>
      <c r="D550" s="81"/>
      <c r="E550" s="81"/>
      <c r="F550" s="79"/>
      <c r="G550" s="79"/>
      <c r="H550" s="76"/>
      <c r="I550" s="76"/>
      <c r="J550" s="76"/>
      <c r="K550" s="76"/>
      <c r="L550" s="76"/>
      <c r="M550" s="76"/>
      <c r="N550" s="76"/>
      <c r="O550" s="82" t="str">
        <f t="array" ref="O550">IF(N550="Oui","Enter %",IF(N550="","",INDEX(LookUps!J:J,MATCH('4. Module B Ingrédients'!H550,LookUps!I:I,0))))</f>
        <v/>
      </c>
      <c r="P550" s="83" t="str">
        <f t="shared" si="34"/>
        <v/>
      </c>
      <c r="Q550" s="86"/>
      <c r="R550" s="87"/>
      <c r="S550" s="76"/>
      <c r="T550" s="19">
        <f>'1. Site de fabrication'!$E$7</f>
        <v>0</v>
      </c>
      <c r="U550" s="56">
        <f>'1. Site de fabrication'!$E$9</f>
        <v>0</v>
      </c>
      <c r="V550" t="str">
        <f t="shared" si="35"/>
        <v/>
      </c>
    </row>
    <row r="551" spans="1:22" ht="15.75" customHeight="1">
      <c r="A551" s="45"/>
      <c r="B551" s="19" t="str">
        <f t="shared" si="32"/>
        <v/>
      </c>
      <c r="C551" s="19" t="str">
        <f t="shared" si="33"/>
        <v/>
      </c>
      <c r="D551" s="81"/>
      <c r="E551" s="81"/>
      <c r="F551" s="79"/>
      <c r="G551" s="79"/>
      <c r="H551" s="76"/>
      <c r="I551" s="76"/>
      <c r="J551" s="76"/>
      <c r="K551" s="76"/>
      <c r="L551" s="76"/>
      <c r="M551" s="76"/>
      <c r="N551" s="76"/>
      <c r="O551" s="82" t="str">
        <f t="array" ref="O551">IF(N551="Oui","Enter %",IF(N551="","",INDEX(LookUps!J:J,MATCH('4. Module B Ingrédients'!H551,LookUps!I:I,0))))</f>
        <v/>
      </c>
      <c r="P551" s="83" t="str">
        <f t="shared" si="34"/>
        <v/>
      </c>
      <c r="Q551" s="86"/>
      <c r="R551" s="87"/>
      <c r="S551" s="76"/>
      <c r="T551" s="19">
        <f>'1. Site de fabrication'!$E$7</f>
        <v>0</v>
      </c>
      <c r="U551" s="56">
        <f>'1. Site de fabrication'!$E$9</f>
        <v>0</v>
      </c>
      <c r="V551" t="str">
        <f t="shared" si="35"/>
        <v/>
      </c>
    </row>
    <row r="552" spans="1:22" ht="15.75" customHeight="1">
      <c r="A552" s="45"/>
      <c r="B552" s="19" t="str">
        <f t="shared" si="32"/>
        <v/>
      </c>
      <c r="C552" s="19" t="str">
        <f t="shared" si="33"/>
        <v/>
      </c>
      <c r="D552" s="81"/>
      <c r="E552" s="81"/>
      <c r="F552" s="79"/>
      <c r="G552" s="79"/>
      <c r="H552" s="76"/>
      <c r="I552" s="76"/>
      <c r="J552" s="76"/>
      <c r="K552" s="76"/>
      <c r="L552" s="76"/>
      <c r="M552" s="76"/>
      <c r="N552" s="76"/>
      <c r="O552" s="82" t="str">
        <f t="array" ref="O552">IF(N552="Oui","Enter %",IF(N552="","",INDEX(LookUps!J:J,MATCH('4. Module B Ingrédients'!H552,LookUps!I:I,0))))</f>
        <v/>
      </c>
      <c r="P552" s="83" t="str">
        <f t="shared" si="34"/>
        <v/>
      </c>
      <c r="Q552" s="86"/>
      <c r="R552" s="87"/>
      <c r="S552" s="76"/>
      <c r="T552" s="19">
        <f>'1. Site de fabrication'!$E$7</f>
        <v>0</v>
      </c>
      <c r="U552" s="56">
        <f>'1. Site de fabrication'!$E$9</f>
        <v>0</v>
      </c>
      <c r="V552" t="str">
        <f t="shared" si="35"/>
        <v/>
      </c>
    </row>
    <row r="553" spans="1:22" ht="15.75" customHeight="1">
      <c r="A553" s="45"/>
      <c r="B553" s="19" t="str">
        <f t="shared" si="32"/>
        <v/>
      </c>
      <c r="C553" s="19" t="str">
        <f t="shared" si="33"/>
        <v/>
      </c>
      <c r="D553" s="81"/>
      <c r="E553" s="81"/>
      <c r="F553" s="79"/>
      <c r="G553" s="79"/>
      <c r="H553" s="76"/>
      <c r="I553" s="76"/>
      <c r="J553" s="76"/>
      <c r="K553" s="76"/>
      <c r="L553" s="76"/>
      <c r="M553" s="76"/>
      <c r="N553" s="76"/>
      <c r="O553" s="82" t="str">
        <f t="array" ref="O553">IF(N553="Oui","Enter %",IF(N553="","",INDEX(LookUps!J:J,MATCH('4. Module B Ingrédients'!H553,LookUps!I:I,0))))</f>
        <v/>
      </c>
      <c r="P553" s="83" t="str">
        <f t="shared" si="34"/>
        <v/>
      </c>
      <c r="Q553" s="86"/>
      <c r="R553" s="87"/>
      <c r="S553" s="76"/>
      <c r="T553" s="19">
        <f>'1. Site de fabrication'!$E$7</f>
        <v>0</v>
      </c>
      <c r="U553" s="56">
        <f>'1. Site de fabrication'!$E$9</f>
        <v>0</v>
      </c>
      <c r="V553" t="str">
        <f t="shared" si="35"/>
        <v/>
      </c>
    </row>
    <row r="554" spans="1:22" ht="15.75" customHeight="1">
      <c r="A554" s="45"/>
      <c r="B554" s="19" t="str">
        <f t="shared" si="32"/>
        <v/>
      </c>
      <c r="C554" s="19" t="str">
        <f t="shared" si="33"/>
        <v/>
      </c>
      <c r="D554" s="81"/>
      <c r="E554" s="81"/>
      <c r="F554" s="79"/>
      <c r="G554" s="79"/>
      <c r="H554" s="76"/>
      <c r="I554" s="76"/>
      <c r="J554" s="76"/>
      <c r="K554" s="76"/>
      <c r="L554" s="76"/>
      <c r="M554" s="76"/>
      <c r="N554" s="76"/>
      <c r="O554" s="82" t="str">
        <f t="array" ref="O554">IF(N554="Oui","Enter %",IF(N554="","",INDEX(LookUps!J:J,MATCH('4. Module B Ingrédients'!H554,LookUps!I:I,0))))</f>
        <v/>
      </c>
      <c r="P554" s="83" t="str">
        <f t="shared" si="34"/>
        <v/>
      </c>
      <c r="Q554" s="86"/>
      <c r="R554" s="87"/>
      <c r="S554" s="76"/>
      <c r="T554" s="19">
        <f>'1. Site de fabrication'!$E$7</f>
        <v>0</v>
      </c>
      <c r="U554" s="56">
        <f>'1. Site de fabrication'!$E$9</f>
        <v>0</v>
      </c>
      <c r="V554" t="str">
        <f t="shared" si="35"/>
        <v/>
      </c>
    </row>
    <row r="555" spans="1:22" ht="15.75" customHeight="1">
      <c r="A555" s="45"/>
      <c r="B555" s="19" t="str">
        <f t="shared" si="32"/>
        <v/>
      </c>
      <c r="C555" s="19" t="str">
        <f t="shared" si="33"/>
        <v/>
      </c>
      <c r="D555" s="81"/>
      <c r="E555" s="81"/>
      <c r="F555" s="79"/>
      <c r="G555" s="79"/>
      <c r="H555" s="76"/>
      <c r="I555" s="76"/>
      <c r="J555" s="76"/>
      <c r="K555" s="76"/>
      <c r="L555" s="76"/>
      <c r="M555" s="76"/>
      <c r="N555" s="76"/>
      <c r="O555" s="82" t="str">
        <f t="array" ref="O555">IF(N555="Oui","Enter %",IF(N555="","",INDEX(LookUps!J:J,MATCH('4. Module B Ingrédients'!H555,LookUps!I:I,0))))</f>
        <v/>
      </c>
      <c r="P555" s="83" t="str">
        <f t="shared" si="34"/>
        <v/>
      </c>
      <c r="Q555" s="86"/>
      <c r="R555" s="87"/>
      <c r="S555" s="76"/>
      <c r="T555" s="19">
        <f>'1. Site de fabrication'!$E$7</f>
        <v>0</v>
      </c>
      <c r="U555" s="56">
        <f>'1. Site de fabrication'!$E$9</f>
        <v>0</v>
      </c>
      <c r="V555" t="str">
        <f t="shared" si="35"/>
        <v/>
      </c>
    </row>
    <row r="556" spans="1:22" ht="15.75" customHeight="1">
      <c r="A556" s="45"/>
      <c r="B556" s="19" t="str">
        <f t="shared" si="32"/>
        <v/>
      </c>
      <c r="C556" s="19" t="str">
        <f t="shared" si="33"/>
        <v/>
      </c>
      <c r="D556" s="81"/>
      <c r="E556" s="81"/>
      <c r="F556" s="79"/>
      <c r="G556" s="79"/>
      <c r="H556" s="76"/>
      <c r="I556" s="76"/>
      <c r="J556" s="76"/>
      <c r="K556" s="76"/>
      <c r="L556" s="76"/>
      <c r="M556" s="76"/>
      <c r="N556" s="76"/>
      <c r="O556" s="82" t="str">
        <f t="array" ref="O556">IF(N556="Oui","Enter %",IF(N556="","",INDEX(LookUps!J:J,MATCH('4. Module B Ingrédients'!H556,LookUps!I:I,0))))</f>
        <v/>
      </c>
      <c r="P556" s="83" t="str">
        <f t="shared" si="34"/>
        <v/>
      </c>
      <c r="Q556" s="86"/>
      <c r="R556" s="87"/>
      <c r="S556" s="76"/>
      <c r="T556" s="19">
        <f>'1. Site de fabrication'!$E$7</f>
        <v>0</v>
      </c>
      <c r="U556" s="56">
        <f>'1. Site de fabrication'!$E$9</f>
        <v>0</v>
      </c>
      <c r="V556" t="str">
        <f t="shared" si="35"/>
        <v/>
      </c>
    </row>
    <row r="557" spans="1:22" ht="15.75" customHeight="1">
      <c r="A557" s="45"/>
      <c r="B557" s="19" t="str">
        <f t="shared" si="32"/>
        <v/>
      </c>
      <c r="C557" s="19" t="str">
        <f t="shared" si="33"/>
        <v/>
      </c>
      <c r="D557" s="81"/>
      <c r="E557" s="81"/>
      <c r="F557" s="79"/>
      <c r="G557" s="79"/>
      <c r="H557" s="76"/>
      <c r="I557" s="76"/>
      <c r="J557" s="76"/>
      <c r="K557" s="76"/>
      <c r="L557" s="76"/>
      <c r="M557" s="76"/>
      <c r="N557" s="76"/>
      <c r="O557" s="82" t="str">
        <f t="array" ref="O557">IF(N557="Oui","Enter %",IF(N557="","",INDEX(LookUps!J:J,MATCH('4. Module B Ingrédients'!H557,LookUps!I:I,0))))</f>
        <v/>
      </c>
      <c r="P557" s="83" t="str">
        <f t="shared" si="34"/>
        <v/>
      </c>
      <c r="Q557" s="86"/>
      <c r="R557" s="87"/>
      <c r="S557" s="76"/>
      <c r="T557" s="19">
        <f>'1. Site de fabrication'!$E$7</f>
        <v>0</v>
      </c>
      <c r="U557" s="56">
        <f>'1. Site de fabrication'!$E$9</f>
        <v>0</v>
      </c>
      <c r="V557" t="str">
        <f t="shared" si="35"/>
        <v/>
      </c>
    </row>
    <row r="558" spans="1:22" ht="15.75" customHeight="1">
      <c r="A558" s="45"/>
      <c r="B558" s="19" t="str">
        <f t="shared" si="32"/>
        <v/>
      </c>
      <c r="C558" s="19" t="str">
        <f t="shared" si="33"/>
        <v/>
      </c>
      <c r="D558" s="81"/>
      <c r="E558" s="81"/>
      <c r="F558" s="79"/>
      <c r="G558" s="79"/>
      <c r="H558" s="76"/>
      <c r="I558" s="76"/>
      <c r="J558" s="76"/>
      <c r="K558" s="76"/>
      <c r="L558" s="76"/>
      <c r="M558" s="76"/>
      <c r="N558" s="76"/>
      <c r="O558" s="82" t="str">
        <f t="array" ref="O558">IF(N558="Oui","Enter %",IF(N558="","",INDEX(LookUps!J:J,MATCH('4. Module B Ingrédients'!H558,LookUps!I:I,0))))</f>
        <v/>
      </c>
      <c r="P558" s="83" t="str">
        <f t="shared" si="34"/>
        <v/>
      </c>
      <c r="Q558" s="86"/>
      <c r="R558" s="87"/>
      <c r="S558" s="76"/>
      <c r="T558" s="19">
        <f>'1. Site de fabrication'!$E$7</f>
        <v>0</v>
      </c>
      <c r="U558" s="56">
        <f>'1. Site de fabrication'!$E$9</f>
        <v>0</v>
      </c>
      <c r="V558" t="str">
        <f t="shared" si="35"/>
        <v/>
      </c>
    </row>
    <row r="559" spans="1:22" ht="15.75" customHeight="1">
      <c r="A559" s="45"/>
      <c r="B559" s="19" t="str">
        <f t="shared" si="32"/>
        <v/>
      </c>
      <c r="C559" s="19" t="str">
        <f t="shared" si="33"/>
        <v/>
      </c>
      <c r="D559" s="81"/>
      <c r="E559" s="81"/>
      <c r="F559" s="79"/>
      <c r="G559" s="79"/>
      <c r="H559" s="76"/>
      <c r="I559" s="76"/>
      <c r="J559" s="76"/>
      <c r="K559" s="76"/>
      <c r="L559" s="76"/>
      <c r="M559" s="76"/>
      <c r="N559" s="76"/>
      <c r="O559" s="82" t="str">
        <f t="array" ref="O559">IF(N559="Oui","Enter %",IF(N559="","",INDEX(LookUps!J:J,MATCH('4. Module B Ingrédients'!H559,LookUps!I:I,0))))</f>
        <v/>
      </c>
      <c r="P559" s="83" t="str">
        <f t="shared" si="34"/>
        <v/>
      </c>
      <c r="Q559" s="86"/>
      <c r="R559" s="87"/>
      <c r="S559" s="76"/>
      <c r="T559" s="19">
        <f>'1. Site de fabrication'!$E$7</f>
        <v>0</v>
      </c>
      <c r="U559" s="56">
        <f>'1. Site de fabrication'!$E$9</f>
        <v>0</v>
      </c>
      <c r="V559" t="str">
        <f t="shared" si="35"/>
        <v/>
      </c>
    </row>
    <row r="560" spans="1:22" ht="15.75" customHeight="1">
      <c r="A560" s="45"/>
      <c r="B560" s="19" t="str">
        <f t="shared" si="32"/>
        <v/>
      </c>
      <c r="C560" s="19" t="str">
        <f t="shared" si="33"/>
        <v/>
      </c>
      <c r="D560" s="81"/>
      <c r="E560" s="81"/>
      <c r="F560" s="79"/>
      <c r="G560" s="79"/>
      <c r="H560" s="76"/>
      <c r="I560" s="76"/>
      <c r="J560" s="76"/>
      <c r="K560" s="76"/>
      <c r="L560" s="76"/>
      <c r="M560" s="76"/>
      <c r="N560" s="76"/>
      <c r="O560" s="82" t="str">
        <f t="array" ref="O560">IF(N560="Oui","Enter %",IF(N560="","",INDEX(LookUps!J:J,MATCH('4. Module B Ingrédients'!H560,LookUps!I:I,0))))</f>
        <v/>
      </c>
      <c r="P560" s="83" t="str">
        <f t="shared" si="34"/>
        <v/>
      </c>
      <c r="Q560" s="86"/>
      <c r="R560" s="87"/>
      <c r="S560" s="76"/>
      <c r="T560" s="19">
        <f>'1. Site de fabrication'!$E$7</f>
        <v>0</v>
      </c>
      <c r="U560" s="56">
        <f>'1. Site de fabrication'!$E$9</f>
        <v>0</v>
      </c>
      <c r="V560" t="str">
        <f t="shared" si="35"/>
        <v/>
      </c>
    </row>
    <row r="561" spans="1:22" ht="15.75" customHeight="1">
      <c r="A561" s="45"/>
      <c r="B561" s="19" t="str">
        <f t="shared" si="32"/>
        <v/>
      </c>
      <c r="C561" s="19" t="str">
        <f t="shared" si="33"/>
        <v/>
      </c>
      <c r="D561" s="81"/>
      <c r="E561" s="81"/>
      <c r="F561" s="79"/>
      <c r="G561" s="79"/>
      <c r="H561" s="76"/>
      <c r="I561" s="76"/>
      <c r="J561" s="76"/>
      <c r="K561" s="76"/>
      <c r="L561" s="76"/>
      <c r="M561" s="76"/>
      <c r="N561" s="76"/>
      <c r="O561" s="82" t="str">
        <f t="array" ref="O561">IF(N561="Oui","Enter %",IF(N561="","",INDEX(LookUps!J:J,MATCH('4. Module B Ingrédients'!H561,LookUps!I:I,0))))</f>
        <v/>
      </c>
      <c r="P561" s="83" t="str">
        <f t="shared" si="34"/>
        <v/>
      </c>
      <c r="Q561" s="86"/>
      <c r="R561" s="87"/>
      <c r="S561" s="76"/>
      <c r="T561" s="19">
        <f>'1. Site de fabrication'!$E$7</f>
        <v>0</v>
      </c>
      <c r="U561" s="56">
        <f>'1. Site de fabrication'!$E$9</f>
        <v>0</v>
      </c>
      <c r="V561" t="str">
        <f t="shared" si="35"/>
        <v/>
      </c>
    </row>
    <row r="562" spans="1:22" ht="15.75" customHeight="1">
      <c r="A562" s="45"/>
      <c r="B562" s="19" t="str">
        <f t="shared" si="32"/>
        <v/>
      </c>
      <c r="C562" s="19" t="str">
        <f t="shared" si="33"/>
        <v/>
      </c>
      <c r="D562" s="81"/>
      <c r="E562" s="81"/>
      <c r="F562" s="79"/>
      <c r="G562" s="79"/>
      <c r="H562" s="76"/>
      <c r="I562" s="76"/>
      <c r="J562" s="76"/>
      <c r="K562" s="76"/>
      <c r="L562" s="76"/>
      <c r="M562" s="76"/>
      <c r="N562" s="76"/>
      <c r="O562" s="82" t="str">
        <f t="array" ref="O562">IF(N562="Oui","Enter %",IF(N562="","",INDEX(LookUps!J:J,MATCH('4. Module B Ingrédients'!H562,LookUps!I:I,0))))</f>
        <v/>
      </c>
      <c r="P562" s="83" t="str">
        <f t="shared" si="34"/>
        <v/>
      </c>
      <c r="Q562" s="86"/>
      <c r="R562" s="87"/>
      <c r="S562" s="76"/>
      <c r="T562" s="19">
        <f>'1. Site de fabrication'!$E$7</f>
        <v>0</v>
      </c>
      <c r="U562" s="56">
        <f>'1. Site de fabrication'!$E$9</f>
        <v>0</v>
      </c>
      <c r="V562" t="str">
        <f t="shared" si="35"/>
        <v/>
      </c>
    </row>
    <row r="563" spans="1:22" ht="15.75" customHeight="1">
      <c r="A563" s="45"/>
      <c r="B563" s="19" t="str">
        <f t="shared" si="32"/>
        <v/>
      </c>
      <c r="C563" s="19" t="str">
        <f t="shared" si="33"/>
        <v/>
      </c>
      <c r="D563" s="81"/>
      <c r="E563" s="81"/>
      <c r="F563" s="79"/>
      <c r="G563" s="79"/>
      <c r="H563" s="76"/>
      <c r="I563" s="76"/>
      <c r="J563" s="76"/>
      <c r="K563" s="76"/>
      <c r="L563" s="76"/>
      <c r="M563" s="76"/>
      <c r="N563" s="76"/>
      <c r="O563" s="82" t="str">
        <f t="array" ref="O563">IF(N563="Oui","Enter %",IF(N563="","",INDEX(LookUps!J:J,MATCH('4. Module B Ingrédients'!H563,LookUps!I:I,0))))</f>
        <v/>
      </c>
      <c r="P563" s="83" t="str">
        <f t="shared" si="34"/>
        <v/>
      </c>
      <c r="Q563" s="86"/>
      <c r="R563" s="87"/>
      <c r="S563" s="76"/>
      <c r="T563" s="19">
        <f>'1. Site de fabrication'!$E$7</f>
        <v>0</v>
      </c>
      <c r="U563" s="56">
        <f>'1. Site de fabrication'!$E$9</f>
        <v>0</v>
      </c>
      <c r="V563" t="str">
        <f t="shared" si="35"/>
        <v/>
      </c>
    </row>
    <row r="564" spans="1:22" ht="15.75" customHeight="1">
      <c r="A564" s="45"/>
      <c r="B564" s="19" t="str">
        <f t="shared" si="32"/>
        <v/>
      </c>
      <c r="C564" s="19" t="str">
        <f t="shared" si="33"/>
        <v/>
      </c>
      <c r="D564" s="81"/>
      <c r="E564" s="81"/>
      <c r="F564" s="79"/>
      <c r="G564" s="79"/>
      <c r="H564" s="76"/>
      <c r="I564" s="76"/>
      <c r="J564" s="76"/>
      <c r="K564" s="76"/>
      <c r="L564" s="76"/>
      <c r="M564" s="76"/>
      <c r="N564" s="76"/>
      <c r="O564" s="82" t="str">
        <f t="array" ref="O564">IF(N564="Oui","Enter %",IF(N564="","",INDEX(LookUps!J:J,MATCH('4. Module B Ingrédients'!H564,LookUps!I:I,0))))</f>
        <v/>
      </c>
      <c r="P564" s="83" t="str">
        <f t="shared" si="34"/>
        <v/>
      </c>
      <c r="Q564" s="86"/>
      <c r="R564" s="87"/>
      <c r="S564" s="76"/>
      <c r="T564" s="19">
        <f>'1. Site de fabrication'!$E$7</f>
        <v>0</v>
      </c>
      <c r="U564" s="56">
        <f>'1. Site de fabrication'!$E$9</f>
        <v>0</v>
      </c>
      <c r="V564" t="str">
        <f t="shared" si="35"/>
        <v/>
      </c>
    </row>
    <row r="565" spans="1:22" ht="15.75" customHeight="1">
      <c r="A565" s="45"/>
      <c r="B565" s="19" t="str">
        <f t="shared" si="32"/>
        <v/>
      </c>
      <c r="C565" s="19" t="str">
        <f t="shared" si="33"/>
        <v/>
      </c>
      <c r="D565" s="81"/>
      <c r="E565" s="81"/>
      <c r="F565" s="79"/>
      <c r="G565" s="79"/>
      <c r="H565" s="76"/>
      <c r="I565" s="76"/>
      <c r="J565" s="76"/>
      <c r="K565" s="76"/>
      <c r="L565" s="76"/>
      <c r="M565" s="76"/>
      <c r="N565" s="76"/>
      <c r="O565" s="82" t="str">
        <f t="array" ref="O565">IF(N565="Oui","Enter %",IF(N565="","",INDEX(LookUps!J:J,MATCH('4. Module B Ingrédients'!H565,LookUps!I:I,0))))</f>
        <v/>
      </c>
      <c r="P565" s="83" t="str">
        <f t="shared" si="34"/>
        <v/>
      </c>
      <c r="Q565" s="86"/>
      <c r="R565" s="87"/>
      <c r="S565" s="76"/>
      <c r="T565" s="19">
        <f>'1. Site de fabrication'!$E$7</f>
        <v>0</v>
      </c>
      <c r="U565" s="56">
        <f>'1. Site de fabrication'!$E$9</f>
        <v>0</v>
      </c>
      <c r="V565" t="str">
        <f t="shared" si="35"/>
        <v/>
      </c>
    </row>
    <row r="566" spans="1:22" ht="15.75" customHeight="1">
      <c r="A566" s="45"/>
      <c r="B566" s="19" t="str">
        <f t="shared" si="32"/>
        <v/>
      </c>
      <c r="C566" s="19" t="str">
        <f t="shared" si="33"/>
        <v/>
      </c>
      <c r="D566" s="81"/>
      <c r="E566" s="81"/>
      <c r="F566" s="79"/>
      <c r="G566" s="79"/>
      <c r="H566" s="76"/>
      <c r="I566" s="76"/>
      <c r="J566" s="76"/>
      <c r="K566" s="76"/>
      <c r="L566" s="76"/>
      <c r="M566" s="76"/>
      <c r="N566" s="76"/>
      <c r="O566" s="82" t="str">
        <f t="array" ref="O566">IF(N566="Oui","Enter %",IF(N566="","",INDEX(LookUps!J:J,MATCH('4. Module B Ingrédients'!H566,LookUps!I:I,0))))</f>
        <v/>
      </c>
      <c r="P566" s="83" t="str">
        <f t="shared" si="34"/>
        <v/>
      </c>
      <c r="Q566" s="86"/>
      <c r="R566" s="87"/>
      <c r="S566" s="76"/>
      <c r="T566" s="19">
        <f>'1. Site de fabrication'!$E$7</f>
        <v>0</v>
      </c>
      <c r="U566" s="56">
        <f>'1. Site de fabrication'!$E$9</f>
        <v>0</v>
      </c>
      <c r="V566" t="str">
        <f t="shared" si="35"/>
        <v/>
      </c>
    </row>
    <row r="567" spans="1:22" ht="15.75" customHeight="1">
      <c r="A567" s="45"/>
      <c r="B567" s="19" t="str">
        <f t="shared" si="32"/>
        <v/>
      </c>
      <c r="C567" s="19" t="str">
        <f t="shared" si="33"/>
        <v/>
      </c>
      <c r="D567" s="81"/>
      <c r="E567" s="81"/>
      <c r="F567" s="79"/>
      <c r="G567" s="79"/>
      <c r="H567" s="76"/>
      <c r="I567" s="76"/>
      <c r="J567" s="76"/>
      <c r="K567" s="76"/>
      <c r="L567" s="76"/>
      <c r="M567" s="76"/>
      <c r="N567" s="76"/>
      <c r="O567" s="82" t="str">
        <f t="array" ref="O567">IF(N567="Oui","Enter %",IF(N567="","",INDEX(LookUps!J:J,MATCH('4. Module B Ingrédients'!H567,LookUps!I:I,0))))</f>
        <v/>
      </c>
      <c r="P567" s="83" t="str">
        <f t="shared" si="34"/>
        <v/>
      </c>
      <c r="Q567" s="84"/>
      <c r="R567" s="85"/>
      <c r="S567" s="76"/>
      <c r="T567" s="19">
        <f>'1. Site de fabrication'!$E$7</f>
        <v>0</v>
      </c>
      <c r="U567" s="56">
        <f>'1. Site de fabrication'!$E$9</f>
        <v>0</v>
      </c>
      <c r="V567" t="str">
        <f t="shared" si="35"/>
        <v/>
      </c>
    </row>
    <row r="568" spans="1:22" ht="15.75" customHeight="1">
      <c r="A568" s="45"/>
      <c r="B568" s="19" t="str">
        <f t="shared" si="32"/>
        <v/>
      </c>
      <c r="C568" s="19" t="str">
        <f t="shared" si="33"/>
        <v/>
      </c>
      <c r="D568" s="81"/>
      <c r="E568" s="81"/>
      <c r="F568" s="79"/>
      <c r="G568" s="79"/>
      <c r="H568" s="76"/>
      <c r="I568" s="76"/>
      <c r="J568" s="76"/>
      <c r="K568" s="76"/>
      <c r="L568" s="76"/>
      <c r="M568" s="76"/>
      <c r="N568" s="76"/>
      <c r="O568" s="82" t="str">
        <f t="array" ref="O568">IF(N568="Oui","Enter %",IF(N568="","",INDEX(LookUps!J:J,MATCH('4. Module B Ingrédients'!H568,LookUps!I:I,0))))</f>
        <v/>
      </c>
      <c r="P568" s="83" t="str">
        <f t="shared" si="34"/>
        <v/>
      </c>
      <c r="Q568" s="86"/>
      <c r="R568" s="87"/>
      <c r="S568" s="76"/>
      <c r="T568" s="19">
        <f>'1. Site de fabrication'!$E$7</f>
        <v>0</v>
      </c>
      <c r="U568" s="56">
        <f>'1. Site de fabrication'!$E$9</f>
        <v>0</v>
      </c>
      <c r="V568" t="str">
        <f t="shared" si="35"/>
        <v/>
      </c>
    </row>
    <row r="569" spans="1:22" ht="15.75" customHeight="1">
      <c r="A569" s="45"/>
      <c r="B569" s="19" t="str">
        <f t="shared" si="32"/>
        <v/>
      </c>
      <c r="C569" s="19" t="str">
        <f t="shared" si="33"/>
        <v/>
      </c>
      <c r="D569" s="81"/>
      <c r="E569" s="81"/>
      <c r="F569" s="79"/>
      <c r="G569" s="79"/>
      <c r="H569" s="76"/>
      <c r="I569" s="76"/>
      <c r="J569" s="76"/>
      <c r="K569" s="76"/>
      <c r="L569" s="76"/>
      <c r="M569" s="76"/>
      <c r="N569" s="76"/>
      <c r="O569" s="82" t="str">
        <f t="array" ref="O569">IF(N569="Oui","Enter %",IF(N569="","",INDEX(LookUps!J:J,MATCH('4. Module B Ingrédients'!H569,LookUps!I:I,0))))</f>
        <v/>
      </c>
      <c r="P569" s="83" t="str">
        <f t="shared" si="34"/>
        <v/>
      </c>
      <c r="Q569" s="86"/>
      <c r="R569" s="87"/>
      <c r="S569" s="76"/>
      <c r="T569" s="19">
        <f>'1. Site de fabrication'!$E$7</f>
        <v>0</v>
      </c>
      <c r="U569" s="56">
        <f>'1. Site de fabrication'!$E$9</f>
        <v>0</v>
      </c>
      <c r="V569" t="str">
        <f t="shared" si="35"/>
        <v/>
      </c>
    </row>
    <row r="570" spans="1:22" ht="15.75" customHeight="1">
      <c r="A570" s="45"/>
      <c r="B570" s="19" t="str">
        <f t="shared" si="32"/>
        <v/>
      </c>
      <c r="C570" s="19" t="str">
        <f t="shared" si="33"/>
        <v/>
      </c>
      <c r="D570" s="81"/>
      <c r="E570" s="81"/>
      <c r="F570" s="79"/>
      <c r="G570" s="79"/>
      <c r="H570" s="76"/>
      <c r="I570" s="76"/>
      <c r="J570" s="76"/>
      <c r="K570" s="76"/>
      <c r="L570" s="76"/>
      <c r="M570" s="76"/>
      <c r="N570" s="76"/>
      <c r="O570" s="82" t="str">
        <f t="array" ref="O570">IF(N570="Oui","Enter %",IF(N570="","",INDEX(LookUps!J:J,MATCH('4. Module B Ingrédients'!H570,LookUps!I:I,0))))</f>
        <v/>
      </c>
      <c r="P570" s="83" t="str">
        <f t="shared" si="34"/>
        <v/>
      </c>
      <c r="Q570" s="86"/>
      <c r="R570" s="87"/>
      <c r="S570" s="76"/>
      <c r="T570" s="19">
        <f>'1. Site de fabrication'!$E$7</f>
        <v>0</v>
      </c>
      <c r="U570" s="56">
        <f>'1. Site de fabrication'!$E$9</f>
        <v>0</v>
      </c>
      <c r="V570" t="str">
        <f t="shared" si="35"/>
        <v/>
      </c>
    </row>
    <row r="571" spans="1:22" ht="15.75" customHeight="1">
      <c r="A571" s="45"/>
      <c r="B571" s="19" t="str">
        <f t="shared" si="32"/>
        <v/>
      </c>
      <c r="C571" s="19" t="str">
        <f t="shared" si="33"/>
        <v/>
      </c>
      <c r="D571" s="81"/>
      <c r="E571" s="81"/>
      <c r="F571" s="79"/>
      <c r="G571" s="79"/>
      <c r="H571" s="76"/>
      <c r="I571" s="76"/>
      <c r="J571" s="76"/>
      <c r="K571" s="76"/>
      <c r="L571" s="76"/>
      <c r="M571" s="76"/>
      <c r="N571" s="76"/>
      <c r="O571" s="82" t="str">
        <f t="array" ref="O571">IF(N571="Oui","Enter %",IF(N571="","",INDEX(LookUps!J:J,MATCH('4. Module B Ingrédients'!H571,LookUps!I:I,0))))</f>
        <v/>
      </c>
      <c r="P571" s="83" t="str">
        <f t="shared" si="34"/>
        <v/>
      </c>
      <c r="Q571" s="86"/>
      <c r="R571" s="87"/>
      <c r="S571" s="76"/>
      <c r="T571" s="19">
        <f>'1. Site de fabrication'!$E$7</f>
        <v>0</v>
      </c>
      <c r="U571" s="56">
        <f>'1. Site de fabrication'!$E$9</f>
        <v>0</v>
      </c>
      <c r="V571" t="str">
        <f t="shared" si="35"/>
        <v/>
      </c>
    </row>
    <row r="572" spans="1:22" ht="15.75" customHeight="1">
      <c r="A572" s="45"/>
      <c r="B572" s="19" t="str">
        <f t="shared" si="32"/>
        <v/>
      </c>
      <c r="C572" s="19" t="str">
        <f t="shared" si="33"/>
        <v/>
      </c>
      <c r="D572" s="81"/>
      <c r="E572" s="81"/>
      <c r="F572" s="79"/>
      <c r="G572" s="79"/>
      <c r="H572" s="76"/>
      <c r="I572" s="76"/>
      <c r="J572" s="76"/>
      <c r="K572" s="76"/>
      <c r="L572" s="76"/>
      <c r="M572" s="76"/>
      <c r="N572" s="76"/>
      <c r="O572" s="82" t="str">
        <f t="array" ref="O572">IF(N572="Oui","Enter %",IF(N572="","",INDEX(LookUps!J:J,MATCH('4. Module B Ingrédients'!H572,LookUps!I:I,0))))</f>
        <v/>
      </c>
      <c r="P572" s="83" t="str">
        <f t="shared" si="34"/>
        <v/>
      </c>
      <c r="Q572" s="86"/>
      <c r="R572" s="87"/>
      <c r="S572" s="76"/>
      <c r="T572" s="19">
        <f>'1. Site de fabrication'!$E$7</f>
        <v>0</v>
      </c>
      <c r="U572" s="56">
        <f>'1. Site de fabrication'!$E$9</f>
        <v>0</v>
      </c>
      <c r="V572" t="str">
        <f t="shared" si="35"/>
        <v/>
      </c>
    </row>
    <row r="573" spans="1:22" ht="15.75" customHeight="1">
      <c r="A573" s="45"/>
      <c r="B573" s="19" t="str">
        <f t="shared" si="32"/>
        <v/>
      </c>
      <c r="C573" s="19" t="str">
        <f t="shared" si="33"/>
        <v/>
      </c>
      <c r="D573" s="81"/>
      <c r="E573" s="81"/>
      <c r="F573" s="79"/>
      <c r="G573" s="79"/>
      <c r="H573" s="76"/>
      <c r="I573" s="76"/>
      <c r="J573" s="76"/>
      <c r="K573" s="76"/>
      <c r="L573" s="76"/>
      <c r="M573" s="76"/>
      <c r="N573" s="76"/>
      <c r="O573" s="82" t="str">
        <f t="array" ref="O573">IF(N573="Oui","Enter %",IF(N573="","",INDEX(LookUps!J:J,MATCH('4. Module B Ingrédients'!H573,LookUps!I:I,0))))</f>
        <v/>
      </c>
      <c r="P573" s="83" t="str">
        <f t="shared" si="34"/>
        <v/>
      </c>
      <c r="Q573" s="86"/>
      <c r="R573" s="87"/>
      <c r="S573" s="76"/>
      <c r="T573" s="19">
        <f>'1. Site de fabrication'!$E$7</f>
        <v>0</v>
      </c>
      <c r="U573" s="56">
        <f>'1. Site de fabrication'!$E$9</f>
        <v>0</v>
      </c>
      <c r="V573" t="str">
        <f t="shared" si="35"/>
        <v/>
      </c>
    </row>
    <row r="574" spans="1:22" ht="15.75" customHeight="1">
      <c r="A574" s="45"/>
      <c r="B574" s="19" t="str">
        <f t="shared" si="32"/>
        <v/>
      </c>
      <c r="C574" s="19" t="str">
        <f t="shared" si="33"/>
        <v/>
      </c>
      <c r="D574" s="81"/>
      <c r="E574" s="81"/>
      <c r="F574" s="79"/>
      <c r="G574" s="79"/>
      <c r="H574" s="76"/>
      <c r="I574" s="76"/>
      <c r="J574" s="76"/>
      <c r="K574" s="76"/>
      <c r="L574" s="76"/>
      <c r="M574" s="76"/>
      <c r="N574" s="76"/>
      <c r="O574" s="82" t="str">
        <f t="array" ref="O574">IF(N574="Oui","Enter %",IF(N574="","",INDEX(LookUps!J:J,MATCH('4. Module B Ingrédients'!H574,LookUps!I:I,0))))</f>
        <v/>
      </c>
      <c r="P574" s="83" t="str">
        <f t="shared" si="34"/>
        <v/>
      </c>
      <c r="Q574" s="86"/>
      <c r="R574" s="87"/>
      <c r="S574" s="76"/>
      <c r="T574" s="19">
        <f>'1. Site de fabrication'!$E$7</f>
        <v>0</v>
      </c>
      <c r="U574" s="56">
        <f>'1. Site de fabrication'!$E$9</f>
        <v>0</v>
      </c>
      <c r="V574" t="str">
        <f t="shared" si="35"/>
        <v/>
      </c>
    </row>
    <row r="575" spans="1:22" ht="15.75" customHeight="1">
      <c r="A575" s="45"/>
      <c r="B575" s="19" t="str">
        <f t="shared" si="32"/>
        <v/>
      </c>
      <c r="C575" s="19" t="str">
        <f t="shared" si="33"/>
        <v/>
      </c>
      <c r="D575" s="81"/>
      <c r="E575" s="81"/>
      <c r="F575" s="79"/>
      <c r="G575" s="79"/>
      <c r="H575" s="76"/>
      <c r="I575" s="76"/>
      <c r="J575" s="76"/>
      <c r="K575" s="76"/>
      <c r="L575" s="76"/>
      <c r="M575" s="76"/>
      <c r="N575" s="76"/>
      <c r="O575" s="82" t="str">
        <f t="array" ref="O575">IF(N575="Oui","Enter %",IF(N575="","",INDEX(LookUps!J:J,MATCH('4. Module B Ingrédients'!H575,LookUps!I:I,0))))</f>
        <v/>
      </c>
      <c r="P575" s="83" t="str">
        <f t="shared" si="34"/>
        <v/>
      </c>
      <c r="Q575" s="86"/>
      <c r="R575" s="87"/>
      <c r="S575" s="76"/>
      <c r="T575" s="19">
        <f>'1. Site de fabrication'!$E$7</f>
        <v>0</v>
      </c>
      <c r="U575" s="56">
        <f>'1. Site de fabrication'!$E$9</f>
        <v>0</v>
      </c>
      <c r="V575" t="str">
        <f t="shared" si="35"/>
        <v/>
      </c>
    </row>
    <row r="576" spans="1:22" ht="15.75" customHeight="1">
      <c r="A576" s="45"/>
      <c r="B576" s="19" t="str">
        <f t="shared" si="32"/>
        <v/>
      </c>
      <c r="C576" s="19" t="str">
        <f t="shared" si="33"/>
        <v/>
      </c>
      <c r="D576" s="81"/>
      <c r="E576" s="81"/>
      <c r="F576" s="79"/>
      <c r="G576" s="79"/>
      <c r="H576" s="76"/>
      <c r="I576" s="76"/>
      <c r="J576" s="76"/>
      <c r="K576" s="76"/>
      <c r="L576" s="76"/>
      <c r="M576" s="76"/>
      <c r="N576" s="76"/>
      <c r="O576" s="82" t="str">
        <f t="array" ref="O576">IF(N576="Oui","Enter %",IF(N576="","",INDEX(LookUps!J:J,MATCH('4. Module B Ingrédients'!H576,LookUps!I:I,0))))</f>
        <v/>
      </c>
      <c r="P576" s="83" t="str">
        <f t="shared" si="34"/>
        <v/>
      </c>
      <c r="Q576" s="86"/>
      <c r="R576" s="87"/>
      <c r="S576" s="76"/>
      <c r="T576" s="19">
        <f>'1. Site de fabrication'!$E$7</f>
        <v>0</v>
      </c>
      <c r="U576" s="56">
        <f>'1. Site de fabrication'!$E$9</f>
        <v>0</v>
      </c>
      <c r="V576" t="str">
        <f t="shared" si="35"/>
        <v/>
      </c>
    </row>
    <row r="577" spans="1:22" ht="15.75" customHeight="1">
      <c r="A577" s="45"/>
      <c r="B577" s="19" t="str">
        <f t="shared" si="32"/>
        <v/>
      </c>
      <c r="C577" s="19" t="str">
        <f t="shared" si="33"/>
        <v/>
      </c>
      <c r="D577" s="81"/>
      <c r="E577" s="81"/>
      <c r="F577" s="79"/>
      <c r="G577" s="79"/>
      <c r="H577" s="76"/>
      <c r="I577" s="76"/>
      <c r="J577" s="76"/>
      <c r="K577" s="76"/>
      <c r="L577" s="76"/>
      <c r="M577" s="76"/>
      <c r="N577" s="76"/>
      <c r="O577" s="82" t="str">
        <f t="array" ref="O577">IF(N577="Oui","Enter %",IF(N577="","",INDEX(LookUps!J:J,MATCH('4. Module B Ingrédients'!H577,LookUps!I:I,0))))</f>
        <v/>
      </c>
      <c r="P577" s="83" t="str">
        <f t="shared" si="34"/>
        <v/>
      </c>
      <c r="Q577" s="86"/>
      <c r="R577" s="87"/>
      <c r="S577" s="76"/>
      <c r="T577" s="19">
        <f>'1. Site de fabrication'!$E$7</f>
        <v>0</v>
      </c>
      <c r="U577" s="56">
        <f>'1. Site de fabrication'!$E$9</f>
        <v>0</v>
      </c>
      <c r="V577" t="str">
        <f t="shared" si="35"/>
        <v/>
      </c>
    </row>
    <row r="578" spans="1:22" ht="15.75" customHeight="1">
      <c r="A578" s="45"/>
      <c r="B578" s="19" t="str">
        <f t="shared" si="32"/>
        <v/>
      </c>
      <c r="C578" s="19" t="str">
        <f t="shared" si="33"/>
        <v/>
      </c>
      <c r="D578" s="81"/>
      <c r="E578" s="81"/>
      <c r="F578" s="79"/>
      <c r="G578" s="79"/>
      <c r="H578" s="76"/>
      <c r="I578" s="76"/>
      <c r="J578" s="76"/>
      <c r="K578" s="76"/>
      <c r="L578" s="76"/>
      <c r="M578" s="76"/>
      <c r="N578" s="76"/>
      <c r="O578" s="82" t="str">
        <f t="array" ref="O578">IF(N578="Oui","Enter %",IF(N578="","",INDEX(LookUps!J:J,MATCH('4. Module B Ingrédients'!H578,LookUps!I:I,0))))</f>
        <v/>
      </c>
      <c r="P578" s="83" t="str">
        <f t="shared" si="34"/>
        <v/>
      </c>
      <c r="Q578" s="86"/>
      <c r="R578" s="87"/>
      <c r="S578" s="76"/>
      <c r="T578" s="19">
        <f>'1. Site de fabrication'!$E$7</f>
        <v>0</v>
      </c>
      <c r="U578" s="56">
        <f>'1. Site de fabrication'!$E$9</f>
        <v>0</v>
      </c>
      <c r="V578" t="str">
        <f t="shared" si="35"/>
        <v/>
      </c>
    </row>
    <row r="579" spans="1:22" ht="15.75" customHeight="1">
      <c r="A579" s="45"/>
      <c r="B579" s="19" t="str">
        <f t="shared" si="32"/>
        <v/>
      </c>
      <c r="C579" s="19" t="str">
        <f t="shared" si="33"/>
        <v/>
      </c>
      <c r="D579" s="81"/>
      <c r="E579" s="81"/>
      <c r="F579" s="79"/>
      <c r="G579" s="79"/>
      <c r="H579" s="76"/>
      <c r="I579" s="76"/>
      <c r="J579" s="76"/>
      <c r="K579" s="76"/>
      <c r="L579" s="76"/>
      <c r="M579" s="76"/>
      <c r="N579" s="76"/>
      <c r="O579" s="82" t="str">
        <f t="array" ref="O579">IF(N579="Oui","Enter %",IF(N579="","",INDEX(LookUps!J:J,MATCH('4. Module B Ingrédients'!H579,LookUps!I:I,0))))</f>
        <v/>
      </c>
      <c r="P579" s="83" t="str">
        <f t="shared" si="34"/>
        <v/>
      </c>
      <c r="Q579" s="86"/>
      <c r="R579" s="87"/>
      <c r="S579" s="76"/>
      <c r="T579" s="19">
        <f>'1. Site de fabrication'!$E$7</f>
        <v>0</v>
      </c>
      <c r="U579" s="56">
        <f>'1. Site de fabrication'!$E$9</f>
        <v>0</v>
      </c>
      <c r="V579" t="str">
        <f t="shared" si="35"/>
        <v/>
      </c>
    </row>
    <row r="580" spans="1:22" ht="15.75" customHeight="1">
      <c r="A580" s="45"/>
      <c r="B580" s="19" t="str">
        <f t="shared" si="32"/>
        <v/>
      </c>
      <c r="C580" s="19" t="str">
        <f t="shared" si="33"/>
        <v/>
      </c>
      <c r="D580" s="81"/>
      <c r="E580" s="81"/>
      <c r="F580" s="79"/>
      <c r="G580" s="79"/>
      <c r="H580" s="76"/>
      <c r="I580" s="76"/>
      <c r="J580" s="76"/>
      <c r="K580" s="76"/>
      <c r="L580" s="76"/>
      <c r="M580" s="76"/>
      <c r="N580" s="76"/>
      <c r="O580" s="82" t="str">
        <f t="array" ref="O580">IF(N580="Oui","Enter %",IF(N580="","",INDEX(LookUps!J:J,MATCH('4. Module B Ingrédients'!H580,LookUps!I:I,0))))</f>
        <v/>
      </c>
      <c r="P580" s="83" t="str">
        <f t="shared" si="34"/>
        <v/>
      </c>
      <c r="Q580" s="86"/>
      <c r="R580" s="87"/>
      <c r="S580" s="76"/>
      <c r="T580" s="19">
        <f>'1. Site de fabrication'!$E$7</f>
        <v>0</v>
      </c>
      <c r="U580" s="56">
        <f>'1. Site de fabrication'!$E$9</f>
        <v>0</v>
      </c>
      <c r="V580" t="str">
        <f t="shared" si="35"/>
        <v/>
      </c>
    </row>
    <row r="581" spans="1:22" ht="15.75" customHeight="1">
      <c r="A581" s="45"/>
      <c r="B581" s="19" t="str">
        <f t="shared" si="32"/>
        <v/>
      </c>
      <c r="C581" s="19" t="str">
        <f t="shared" si="33"/>
        <v/>
      </c>
      <c r="D581" s="81"/>
      <c r="E581" s="81"/>
      <c r="F581" s="79"/>
      <c r="G581" s="79"/>
      <c r="H581" s="76"/>
      <c r="I581" s="76"/>
      <c r="J581" s="76"/>
      <c r="K581" s="76"/>
      <c r="L581" s="76"/>
      <c r="M581" s="76"/>
      <c r="N581" s="76"/>
      <c r="O581" s="82" t="str">
        <f t="array" ref="O581">IF(N581="Oui","Enter %",IF(N581="","",INDEX(LookUps!J:J,MATCH('4. Module B Ingrédients'!H581,LookUps!I:I,0))))</f>
        <v/>
      </c>
      <c r="P581" s="83" t="str">
        <f t="shared" si="34"/>
        <v/>
      </c>
      <c r="Q581" s="86"/>
      <c r="R581" s="87"/>
      <c r="S581" s="76"/>
      <c r="T581" s="19">
        <f>'1. Site de fabrication'!$E$7</f>
        <v>0</v>
      </c>
      <c r="U581" s="56">
        <f>'1. Site de fabrication'!$E$9</f>
        <v>0</v>
      </c>
      <c r="V581" t="str">
        <f t="shared" si="35"/>
        <v/>
      </c>
    </row>
    <row r="582" spans="1:22" ht="15.75" customHeight="1">
      <c r="A582" s="45"/>
      <c r="B582" s="19" t="str">
        <f t="shared" si="32"/>
        <v/>
      </c>
      <c r="C582" s="19" t="str">
        <f t="shared" si="33"/>
        <v/>
      </c>
      <c r="D582" s="81"/>
      <c r="E582" s="81"/>
      <c r="F582" s="79"/>
      <c r="G582" s="79"/>
      <c r="H582" s="76"/>
      <c r="I582" s="76"/>
      <c r="J582" s="76"/>
      <c r="K582" s="76"/>
      <c r="L582" s="76"/>
      <c r="M582" s="76"/>
      <c r="N582" s="76"/>
      <c r="O582" s="82" t="str">
        <f t="array" ref="O582">IF(N582="Oui","Enter %",IF(N582="","",INDEX(LookUps!J:J,MATCH('4. Module B Ingrédients'!H582,LookUps!I:I,0))))</f>
        <v/>
      </c>
      <c r="P582" s="83" t="str">
        <f t="shared" si="34"/>
        <v/>
      </c>
      <c r="Q582" s="86"/>
      <c r="R582" s="87"/>
      <c r="S582" s="76"/>
      <c r="T582" s="19">
        <f>'1. Site de fabrication'!$E$7</f>
        <v>0</v>
      </c>
      <c r="U582" s="56">
        <f>'1. Site de fabrication'!$E$9</f>
        <v>0</v>
      </c>
      <c r="V582" t="str">
        <f t="shared" si="35"/>
        <v/>
      </c>
    </row>
    <row r="583" spans="1:22" ht="15.75" customHeight="1">
      <c r="A583" s="45"/>
      <c r="B583" s="19" t="str">
        <f t="shared" si="32"/>
        <v/>
      </c>
      <c r="C583" s="19" t="str">
        <f t="shared" si="33"/>
        <v/>
      </c>
      <c r="D583" s="81"/>
      <c r="E583" s="81"/>
      <c r="F583" s="79"/>
      <c r="G583" s="79"/>
      <c r="H583" s="76"/>
      <c r="I583" s="76"/>
      <c r="J583" s="76"/>
      <c r="K583" s="76"/>
      <c r="L583" s="76"/>
      <c r="M583" s="76"/>
      <c r="N583" s="76"/>
      <c r="O583" s="82" t="str">
        <f t="array" ref="O583">IF(N583="Oui","Enter %",IF(N583="","",INDEX(LookUps!J:J,MATCH('4. Module B Ingrédients'!H583,LookUps!I:I,0))))</f>
        <v/>
      </c>
      <c r="P583" s="83" t="str">
        <f t="shared" si="34"/>
        <v/>
      </c>
      <c r="Q583" s="86"/>
      <c r="R583" s="87"/>
      <c r="S583" s="76"/>
      <c r="T583" s="19">
        <f>'1. Site de fabrication'!$E$7</f>
        <v>0</v>
      </c>
      <c r="U583" s="56">
        <f>'1. Site de fabrication'!$E$9</f>
        <v>0</v>
      </c>
      <c r="V583" t="str">
        <f t="shared" si="35"/>
        <v/>
      </c>
    </row>
    <row r="584" spans="1:22" ht="15.75" customHeight="1">
      <c r="A584" s="45"/>
      <c r="B584" s="19" t="str">
        <f t="shared" si="32"/>
        <v/>
      </c>
      <c r="C584" s="19" t="str">
        <f t="shared" si="33"/>
        <v/>
      </c>
      <c r="D584" s="81"/>
      <c r="E584" s="81"/>
      <c r="F584" s="79"/>
      <c r="G584" s="79"/>
      <c r="H584" s="76"/>
      <c r="I584" s="76"/>
      <c r="J584" s="76"/>
      <c r="K584" s="76"/>
      <c r="L584" s="76"/>
      <c r="M584" s="76"/>
      <c r="N584" s="76"/>
      <c r="O584" s="82" t="str">
        <f t="array" ref="O584">IF(N584="Oui","Enter %",IF(N584="","",INDEX(LookUps!J:J,MATCH('4. Module B Ingrédients'!H584,LookUps!I:I,0))))</f>
        <v/>
      </c>
      <c r="P584" s="83" t="str">
        <f t="shared" si="34"/>
        <v/>
      </c>
      <c r="Q584" s="86"/>
      <c r="R584" s="87"/>
      <c r="S584" s="76"/>
      <c r="T584" s="19">
        <f>'1. Site de fabrication'!$E$7</f>
        <v>0</v>
      </c>
      <c r="U584" s="56">
        <f>'1. Site de fabrication'!$E$9</f>
        <v>0</v>
      </c>
      <c r="V584" t="str">
        <f t="shared" si="35"/>
        <v/>
      </c>
    </row>
    <row r="585" spans="1:22" ht="15.75" customHeight="1">
      <c r="A585" s="45"/>
      <c r="B585" s="19" t="str">
        <f t="shared" si="32"/>
        <v/>
      </c>
      <c r="C585" s="19" t="str">
        <f t="shared" si="33"/>
        <v/>
      </c>
      <c r="D585" s="81"/>
      <c r="E585" s="81"/>
      <c r="F585" s="79"/>
      <c r="G585" s="79"/>
      <c r="H585" s="76"/>
      <c r="I585" s="76"/>
      <c r="J585" s="76"/>
      <c r="K585" s="76"/>
      <c r="L585" s="76"/>
      <c r="M585" s="76"/>
      <c r="N585" s="76"/>
      <c r="O585" s="82" t="str">
        <f t="array" ref="O585">IF(N585="Oui","Enter %",IF(N585="","",INDEX(LookUps!J:J,MATCH('4. Module B Ingrédients'!H585,LookUps!I:I,0))))</f>
        <v/>
      </c>
      <c r="P585" s="83" t="str">
        <f t="shared" si="34"/>
        <v/>
      </c>
      <c r="Q585" s="86"/>
      <c r="R585" s="87"/>
      <c r="S585" s="76"/>
      <c r="T585" s="19">
        <f>'1. Site de fabrication'!$E$7</f>
        <v>0</v>
      </c>
      <c r="U585" s="56">
        <f>'1. Site de fabrication'!$E$9</f>
        <v>0</v>
      </c>
      <c r="V585" t="str">
        <f t="shared" si="35"/>
        <v/>
      </c>
    </row>
    <row r="586" spans="1:22" ht="15.75" customHeight="1">
      <c r="A586" s="45"/>
      <c r="B586" s="19" t="str">
        <f t="shared" si="32"/>
        <v/>
      </c>
      <c r="C586" s="19" t="str">
        <f t="shared" si="33"/>
        <v/>
      </c>
      <c r="D586" s="81"/>
      <c r="E586" s="81"/>
      <c r="F586" s="79"/>
      <c r="G586" s="79"/>
      <c r="H586" s="76"/>
      <c r="I586" s="76"/>
      <c r="J586" s="76"/>
      <c r="K586" s="76"/>
      <c r="L586" s="76"/>
      <c r="M586" s="76"/>
      <c r="N586" s="76"/>
      <c r="O586" s="82" t="str">
        <f t="array" ref="O586">IF(N586="Oui","Enter %",IF(N586="","",INDEX(LookUps!J:J,MATCH('4. Module B Ingrédients'!H586,LookUps!I:I,0))))</f>
        <v/>
      </c>
      <c r="P586" s="83" t="str">
        <f t="shared" si="34"/>
        <v/>
      </c>
      <c r="Q586" s="86"/>
      <c r="R586" s="87"/>
      <c r="S586" s="76"/>
      <c r="T586" s="19">
        <f>'1. Site de fabrication'!$E$7</f>
        <v>0</v>
      </c>
      <c r="U586" s="56">
        <f>'1. Site de fabrication'!$E$9</f>
        <v>0</v>
      </c>
      <c r="V586" t="str">
        <f t="shared" si="35"/>
        <v/>
      </c>
    </row>
    <row r="587" spans="1:22" ht="15.75" customHeight="1">
      <c r="A587" s="45"/>
      <c r="B587" s="19" t="str">
        <f t="shared" si="32"/>
        <v/>
      </c>
      <c r="C587" s="19" t="str">
        <f t="shared" si="33"/>
        <v/>
      </c>
      <c r="D587" s="81"/>
      <c r="E587" s="81"/>
      <c r="F587" s="79"/>
      <c r="G587" s="79"/>
      <c r="H587" s="76"/>
      <c r="I587" s="76"/>
      <c r="J587" s="76"/>
      <c r="K587" s="76"/>
      <c r="L587" s="76"/>
      <c r="M587" s="76"/>
      <c r="N587" s="76"/>
      <c r="O587" s="82" t="str">
        <f t="array" ref="O587">IF(N587="Oui","Enter %",IF(N587="","",INDEX(LookUps!J:J,MATCH('4. Module B Ingrédients'!H587,LookUps!I:I,0))))</f>
        <v/>
      </c>
      <c r="P587" s="83" t="str">
        <f t="shared" si="34"/>
        <v/>
      </c>
      <c r="Q587" s="86"/>
      <c r="R587" s="87"/>
      <c r="S587" s="76"/>
      <c r="T587" s="19">
        <f>'1. Site de fabrication'!$E$7</f>
        <v>0</v>
      </c>
      <c r="U587" s="56">
        <f>'1. Site de fabrication'!$E$9</f>
        <v>0</v>
      </c>
      <c r="V587" t="str">
        <f t="shared" si="35"/>
        <v/>
      </c>
    </row>
    <row r="588" spans="1:22" ht="15.75" customHeight="1">
      <c r="A588" s="45"/>
      <c r="B588" s="19" t="str">
        <f t="shared" ref="B588:B651" si="36">IF(D588="","",VLOOKUP(D588,Retailer,2,FALSE))</f>
        <v/>
      </c>
      <c r="C588" s="19" t="str">
        <f t="shared" ref="C588:C651" si="37">IF(B588="","",B588&amp;"_market")</f>
        <v/>
      </c>
      <c r="D588" s="81"/>
      <c r="E588" s="81"/>
      <c r="F588" s="79"/>
      <c r="G588" s="79"/>
      <c r="H588" s="76"/>
      <c r="I588" s="76"/>
      <c r="J588" s="76"/>
      <c r="K588" s="76"/>
      <c r="L588" s="76"/>
      <c r="M588" s="76"/>
      <c r="N588" s="76"/>
      <c r="O588" s="82" t="str">
        <f t="array" ref="O588">IF(N588="Oui","Enter %",IF(N588="","",INDEX(LookUps!J:J,MATCH('4. Module B Ingrédients'!H588,LookUps!I:I,0))))</f>
        <v/>
      </c>
      <c r="P588" s="83" t="str">
        <f t="shared" ref="P588:P651" si="38">IF(O588="","",IF(O588="Enter %","TBD",IF(J588="grammes",(I588/10^6)*O588,IF(J588="kg",(I588/10^3)*O588,I588*O588))))</f>
        <v/>
      </c>
      <c r="Q588" s="86"/>
      <c r="R588" s="87"/>
      <c r="S588" s="76"/>
      <c r="T588" s="19">
        <f>'1. Site de fabrication'!$E$7</f>
        <v>0</v>
      </c>
      <c r="U588" s="56">
        <f>'1. Site de fabrication'!$E$9</f>
        <v>0</v>
      </c>
      <c r="V588" t="str">
        <f t="shared" ref="V588:V651" si="39">IF(F588="","",VLOOKUP(F588,Category_map,2,FALSE))</f>
        <v/>
      </c>
    </row>
    <row r="589" spans="1:22" ht="15.75" customHeight="1">
      <c r="A589" s="45"/>
      <c r="B589" s="19" t="str">
        <f t="shared" si="36"/>
        <v/>
      </c>
      <c r="C589" s="19" t="str">
        <f t="shared" si="37"/>
        <v/>
      </c>
      <c r="D589" s="81"/>
      <c r="E589" s="81"/>
      <c r="F589" s="79"/>
      <c r="G589" s="79"/>
      <c r="H589" s="76"/>
      <c r="I589" s="76"/>
      <c r="J589" s="76"/>
      <c r="K589" s="76"/>
      <c r="L589" s="76"/>
      <c r="M589" s="76"/>
      <c r="N589" s="76"/>
      <c r="O589" s="82" t="str">
        <f t="array" ref="O589">IF(N589="Oui","Enter %",IF(N589="","",INDEX(LookUps!J:J,MATCH('4. Module B Ingrédients'!H589,LookUps!I:I,0))))</f>
        <v/>
      </c>
      <c r="P589" s="83" t="str">
        <f t="shared" si="38"/>
        <v/>
      </c>
      <c r="Q589" s="86"/>
      <c r="R589" s="87"/>
      <c r="S589" s="76"/>
      <c r="T589" s="19">
        <f>'1. Site de fabrication'!$E$7</f>
        <v>0</v>
      </c>
      <c r="U589" s="56">
        <f>'1. Site de fabrication'!$E$9</f>
        <v>0</v>
      </c>
      <c r="V589" t="str">
        <f t="shared" si="39"/>
        <v/>
      </c>
    </row>
    <row r="590" spans="1:22" ht="15.75" customHeight="1">
      <c r="A590" s="45"/>
      <c r="B590" s="19" t="str">
        <f t="shared" si="36"/>
        <v/>
      </c>
      <c r="C590" s="19" t="str">
        <f t="shared" si="37"/>
        <v/>
      </c>
      <c r="D590" s="81"/>
      <c r="E590" s="81"/>
      <c r="F590" s="79"/>
      <c r="G590" s="79"/>
      <c r="H590" s="76"/>
      <c r="I590" s="76"/>
      <c r="J590" s="76"/>
      <c r="K590" s="76"/>
      <c r="L590" s="76"/>
      <c r="M590" s="76"/>
      <c r="N590" s="76"/>
      <c r="O590" s="82" t="str">
        <f t="array" ref="O590">IF(N590="Oui","Enter %",IF(N590="","",INDEX(LookUps!J:J,MATCH('4. Module B Ingrédients'!H590,LookUps!I:I,0))))</f>
        <v/>
      </c>
      <c r="P590" s="83" t="str">
        <f t="shared" si="38"/>
        <v/>
      </c>
      <c r="Q590" s="86"/>
      <c r="R590" s="87"/>
      <c r="S590" s="76"/>
      <c r="T590" s="19">
        <f>'1. Site de fabrication'!$E$7</f>
        <v>0</v>
      </c>
      <c r="U590" s="56">
        <f>'1. Site de fabrication'!$E$9</f>
        <v>0</v>
      </c>
      <c r="V590" t="str">
        <f t="shared" si="39"/>
        <v/>
      </c>
    </row>
    <row r="591" spans="1:22" ht="15.75" customHeight="1">
      <c r="A591" s="45"/>
      <c r="B591" s="19" t="str">
        <f t="shared" si="36"/>
        <v/>
      </c>
      <c r="C591" s="19" t="str">
        <f t="shared" si="37"/>
        <v/>
      </c>
      <c r="D591" s="81"/>
      <c r="E591" s="81"/>
      <c r="F591" s="79"/>
      <c r="G591" s="79"/>
      <c r="H591" s="76"/>
      <c r="I591" s="76"/>
      <c r="J591" s="76"/>
      <c r="K591" s="76"/>
      <c r="L591" s="76"/>
      <c r="M591" s="76"/>
      <c r="N591" s="76"/>
      <c r="O591" s="82" t="str">
        <f t="array" ref="O591">IF(N591="Oui","Enter %",IF(N591="","",INDEX(LookUps!J:J,MATCH('4. Module B Ingrédients'!H591,LookUps!I:I,0))))</f>
        <v/>
      </c>
      <c r="P591" s="83" t="str">
        <f t="shared" si="38"/>
        <v/>
      </c>
      <c r="Q591" s="86"/>
      <c r="R591" s="87"/>
      <c r="S591" s="76"/>
      <c r="T591" s="19">
        <f>'1. Site de fabrication'!$E$7</f>
        <v>0</v>
      </c>
      <c r="U591" s="56">
        <f>'1. Site de fabrication'!$E$9</f>
        <v>0</v>
      </c>
      <c r="V591" t="str">
        <f t="shared" si="39"/>
        <v/>
      </c>
    </row>
    <row r="592" spans="1:22" ht="15.75" customHeight="1">
      <c r="A592" s="45"/>
      <c r="B592" s="19" t="str">
        <f t="shared" si="36"/>
        <v/>
      </c>
      <c r="C592" s="19" t="str">
        <f t="shared" si="37"/>
        <v/>
      </c>
      <c r="D592" s="81"/>
      <c r="E592" s="81"/>
      <c r="F592" s="79"/>
      <c r="G592" s="79"/>
      <c r="H592" s="76"/>
      <c r="I592" s="76"/>
      <c r="J592" s="76"/>
      <c r="K592" s="76"/>
      <c r="L592" s="76"/>
      <c r="M592" s="76"/>
      <c r="N592" s="76"/>
      <c r="O592" s="82" t="str">
        <f t="array" ref="O592">IF(N592="Oui","Enter %",IF(N592="","",INDEX(LookUps!J:J,MATCH('4. Module B Ingrédients'!H592,LookUps!I:I,0))))</f>
        <v/>
      </c>
      <c r="P592" s="83" t="str">
        <f t="shared" si="38"/>
        <v/>
      </c>
      <c r="Q592" s="86"/>
      <c r="R592" s="87"/>
      <c r="S592" s="76"/>
      <c r="T592" s="19">
        <f>'1. Site de fabrication'!$E$7</f>
        <v>0</v>
      </c>
      <c r="U592" s="56">
        <f>'1. Site de fabrication'!$E$9</f>
        <v>0</v>
      </c>
      <c r="V592" t="str">
        <f t="shared" si="39"/>
        <v/>
      </c>
    </row>
    <row r="593" spans="1:22" ht="15.75" customHeight="1">
      <c r="A593" s="45"/>
      <c r="B593" s="19" t="str">
        <f t="shared" si="36"/>
        <v/>
      </c>
      <c r="C593" s="19" t="str">
        <f t="shared" si="37"/>
        <v/>
      </c>
      <c r="D593" s="81"/>
      <c r="E593" s="81"/>
      <c r="F593" s="79"/>
      <c r="G593" s="79"/>
      <c r="H593" s="76"/>
      <c r="I593" s="76"/>
      <c r="J593" s="76"/>
      <c r="K593" s="76"/>
      <c r="L593" s="76"/>
      <c r="M593" s="76"/>
      <c r="N593" s="76"/>
      <c r="O593" s="82" t="str">
        <f t="array" ref="O593">IF(N593="Oui","Enter %",IF(N593="","",INDEX(LookUps!J:J,MATCH('4. Module B Ingrédients'!H593,LookUps!I:I,0))))</f>
        <v/>
      </c>
      <c r="P593" s="83" t="str">
        <f t="shared" si="38"/>
        <v/>
      </c>
      <c r="Q593" s="86"/>
      <c r="R593" s="87"/>
      <c r="S593" s="76"/>
      <c r="T593" s="19">
        <f>'1. Site de fabrication'!$E$7</f>
        <v>0</v>
      </c>
      <c r="U593" s="56">
        <f>'1. Site de fabrication'!$E$9</f>
        <v>0</v>
      </c>
      <c r="V593" t="str">
        <f t="shared" si="39"/>
        <v/>
      </c>
    </row>
    <row r="594" spans="1:22" ht="15.75" customHeight="1">
      <c r="A594" s="45"/>
      <c r="B594" s="19" t="str">
        <f t="shared" si="36"/>
        <v/>
      </c>
      <c r="C594" s="19" t="str">
        <f t="shared" si="37"/>
        <v/>
      </c>
      <c r="D594" s="81"/>
      <c r="E594" s="81"/>
      <c r="F594" s="79"/>
      <c r="G594" s="79"/>
      <c r="H594" s="76"/>
      <c r="I594" s="76"/>
      <c r="J594" s="76"/>
      <c r="K594" s="76"/>
      <c r="L594" s="76"/>
      <c r="M594" s="76"/>
      <c r="N594" s="76"/>
      <c r="O594" s="82" t="str">
        <f t="array" ref="O594">IF(N594="Oui","Enter %",IF(N594="","",INDEX(LookUps!J:J,MATCH('4. Module B Ingrédients'!H594,LookUps!I:I,0))))</f>
        <v/>
      </c>
      <c r="P594" s="83" t="str">
        <f t="shared" si="38"/>
        <v/>
      </c>
      <c r="Q594" s="86"/>
      <c r="R594" s="87"/>
      <c r="S594" s="76"/>
      <c r="T594" s="19">
        <f>'1. Site de fabrication'!$E$7</f>
        <v>0</v>
      </c>
      <c r="U594" s="56">
        <f>'1. Site de fabrication'!$E$9</f>
        <v>0</v>
      </c>
      <c r="V594" t="str">
        <f t="shared" si="39"/>
        <v/>
      </c>
    </row>
    <row r="595" spans="1:22" ht="15.75" customHeight="1">
      <c r="A595" s="45"/>
      <c r="B595" s="19" t="str">
        <f t="shared" si="36"/>
        <v/>
      </c>
      <c r="C595" s="19" t="str">
        <f t="shared" si="37"/>
        <v/>
      </c>
      <c r="D595" s="81"/>
      <c r="E595" s="81"/>
      <c r="F595" s="79"/>
      <c r="G595" s="79"/>
      <c r="H595" s="76"/>
      <c r="I595" s="76"/>
      <c r="J595" s="76"/>
      <c r="K595" s="76"/>
      <c r="L595" s="76"/>
      <c r="M595" s="76"/>
      <c r="N595" s="76"/>
      <c r="O595" s="82" t="str">
        <f t="array" ref="O595">IF(N595="Oui","Enter %",IF(N595="","",INDEX(LookUps!J:J,MATCH('4. Module B Ingrédients'!H595,LookUps!I:I,0))))</f>
        <v/>
      </c>
      <c r="P595" s="83" t="str">
        <f t="shared" si="38"/>
        <v/>
      </c>
      <c r="Q595" s="86"/>
      <c r="R595" s="87"/>
      <c r="S595" s="76"/>
      <c r="T595" s="19">
        <f>'1. Site de fabrication'!$E$7</f>
        <v>0</v>
      </c>
      <c r="U595" s="56">
        <f>'1. Site de fabrication'!$E$9</f>
        <v>0</v>
      </c>
      <c r="V595" t="str">
        <f t="shared" si="39"/>
        <v/>
      </c>
    </row>
    <row r="596" spans="1:22" ht="15.75" customHeight="1">
      <c r="A596" s="45"/>
      <c r="B596" s="19" t="str">
        <f t="shared" si="36"/>
        <v/>
      </c>
      <c r="C596" s="19" t="str">
        <f t="shared" si="37"/>
        <v/>
      </c>
      <c r="D596" s="81"/>
      <c r="E596" s="81"/>
      <c r="F596" s="79"/>
      <c r="G596" s="79"/>
      <c r="H596" s="76"/>
      <c r="I596" s="76"/>
      <c r="J596" s="76"/>
      <c r="K596" s="76"/>
      <c r="L596" s="76"/>
      <c r="M596" s="76"/>
      <c r="N596" s="76"/>
      <c r="O596" s="82" t="str">
        <f t="array" ref="O596">IF(N596="Oui","Enter %",IF(N596="","",INDEX(LookUps!J:J,MATCH('4. Module B Ingrédients'!H596,LookUps!I:I,0))))</f>
        <v/>
      </c>
      <c r="P596" s="83" t="str">
        <f t="shared" si="38"/>
        <v/>
      </c>
      <c r="Q596" s="86"/>
      <c r="R596" s="87"/>
      <c r="S596" s="76"/>
      <c r="T596" s="19">
        <f>'1. Site de fabrication'!$E$7</f>
        <v>0</v>
      </c>
      <c r="U596" s="56">
        <f>'1. Site de fabrication'!$E$9</f>
        <v>0</v>
      </c>
      <c r="V596" t="str">
        <f t="shared" si="39"/>
        <v/>
      </c>
    </row>
    <row r="597" spans="1:22" ht="15.75" customHeight="1">
      <c r="A597" s="45"/>
      <c r="B597" s="19" t="str">
        <f t="shared" si="36"/>
        <v/>
      </c>
      <c r="C597" s="19" t="str">
        <f t="shared" si="37"/>
        <v/>
      </c>
      <c r="D597" s="81"/>
      <c r="E597" s="81"/>
      <c r="F597" s="79"/>
      <c r="G597" s="79"/>
      <c r="H597" s="76"/>
      <c r="I597" s="76"/>
      <c r="J597" s="76"/>
      <c r="K597" s="76"/>
      <c r="L597" s="76"/>
      <c r="M597" s="76"/>
      <c r="N597" s="76"/>
      <c r="O597" s="82" t="str">
        <f t="array" ref="O597">IF(N597="Oui","Enter %",IF(N597="","",INDEX(LookUps!J:J,MATCH('4. Module B Ingrédients'!H597,LookUps!I:I,0))))</f>
        <v/>
      </c>
      <c r="P597" s="83" t="str">
        <f t="shared" si="38"/>
        <v/>
      </c>
      <c r="Q597" s="86"/>
      <c r="R597" s="87"/>
      <c r="S597" s="76"/>
      <c r="T597" s="19">
        <f>'1. Site de fabrication'!$E$7</f>
        <v>0</v>
      </c>
      <c r="U597" s="56">
        <f>'1. Site de fabrication'!$E$9</f>
        <v>0</v>
      </c>
      <c r="V597" t="str">
        <f t="shared" si="39"/>
        <v/>
      </c>
    </row>
    <row r="598" spans="1:22" ht="15.75" customHeight="1">
      <c r="A598" s="45"/>
      <c r="B598" s="19" t="str">
        <f t="shared" si="36"/>
        <v/>
      </c>
      <c r="C598" s="19" t="str">
        <f t="shared" si="37"/>
        <v/>
      </c>
      <c r="D598" s="81"/>
      <c r="E598" s="81"/>
      <c r="F598" s="79"/>
      <c r="G598" s="79"/>
      <c r="H598" s="76"/>
      <c r="I598" s="76"/>
      <c r="J598" s="76"/>
      <c r="K598" s="76"/>
      <c r="L598" s="76"/>
      <c r="M598" s="76"/>
      <c r="N598" s="76"/>
      <c r="O598" s="82" t="str">
        <f t="array" ref="O598">IF(N598="Oui","Enter %",IF(N598="","",INDEX(LookUps!J:J,MATCH('4. Module B Ingrédients'!H598,LookUps!I:I,0))))</f>
        <v/>
      </c>
      <c r="P598" s="83" t="str">
        <f t="shared" si="38"/>
        <v/>
      </c>
      <c r="Q598" s="86"/>
      <c r="R598" s="87"/>
      <c r="S598" s="76"/>
      <c r="T598" s="19">
        <f>'1. Site de fabrication'!$E$7</f>
        <v>0</v>
      </c>
      <c r="U598" s="56">
        <f>'1. Site de fabrication'!$E$9</f>
        <v>0</v>
      </c>
      <c r="V598" t="str">
        <f t="shared" si="39"/>
        <v/>
      </c>
    </row>
    <row r="599" spans="1:22" ht="15.75" customHeight="1">
      <c r="A599" s="45"/>
      <c r="B599" s="19" t="str">
        <f t="shared" si="36"/>
        <v/>
      </c>
      <c r="C599" s="19" t="str">
        <f t="shared" si="37"/>
        <v/>
      </c>
      <c r="D599" s="81"/>
      <c r="E599" s="81"/>
      <c r="F599" s="79"/>
      <c r="G599" s="79"/>
      <c r="H599" s="76"/>
      <c r="I599" s="76"/>
      <c r="J599" s="76"/>
      <c r="K599" s="76"/>
      <c r="L599" s="76"/>
      <c r="M599" s="76"/>
      <c r="N599" s="76"/>
      <c r="O599" s="82" t="str">
        <f t="array" ref="O599">IF(N599="Oui","Enter %",IF(N599="","",INDEX(LookUps!J:J,MATCH('4. Module B Ingrédients'!H599,LookUps!I:I,0))))</f>
        <v/>
      </c>
      <c r="P599" s="83" t="str">
        <f t="shared" si="38"/>
        <v/>
      </c>
      <c r="Q599" s="86"/>
      <c r="R599" s="87"/>
      <c r="S599" s="76"/>
      <c r="T599" s="19">
        <f>'1. Site de fabrication'!$E$7</f>
        <v>0</v>
      </c>
      <c r="U599" s="56">
        <f>'1. Site de fabrication'!$E$9</f>
        <v>0</v>
      </c>
      <c r="V599" t="str">
        <f t="shared" si="39"/>
        <v/>
      </c>
    </row>
    <row r="600" spans="1:22" ht="15.75" customHeight="1">
      <c r="A600" s="45"/>
      <c r="B600" s="19" t="str">
        <f t="shared" si="36"/>
        <v/>
      </c>
      <c r="C600" s="19" t="str">
        <f t="shared" si="37"/>
        <v/>
      </c>
      <c r="D600" s="81"/>
      <c r="E600" s="81"/>
      <c r="F600" s="79"/>
      <c r="G600" s="79"/>
      <c r="H600" s="76"/>
      <c r="I600" s="76"/>
      <c r="J600" s="76"/>
      <c r="K600" s="76"/>
      <c r="L600" s="76"/>
      <c r="M600" s="76"/>
      <c r="N600" s="76"/>
      <c r="O600" s="82" t="str">
        <f t="array" ref="O600">IF(N600="Oui","Enter %",IF(N600="","",INDEX(LookUps!J:J,MATCH('4. Module B Ingrédients'!H600,LookUps!I:I,0))))</f>
        <v/>
      </c>
      <c r="P600" s="83" t="str">
        <f t="shared" si="38"/>
        <v/>
      </c>
      <c r="Q600" s="86"/>
      <c r="R600" s="87"/>
      <c r="S600" s="76"/>
      <c r="T600" s="19">
        <f>'1. Site de fabrication'!$E$7</f>
        <v>0</v>
      </c>
      <c r="U600" s="56">
        <f>'1. Site de fabrication'!$E$9</f>
        <v>0</v>
      </c>
      <c r="V600" t="str">
        <f t="shared" si="39"/>
        <v/>
      </c>
    </row>
    <row r="601" spans="1:22" ht="15.75" customHeight="1">
      <c r="A601" s="45"/>
      <c r="B601" s="19" t="str">
        <f t="shared" si="36"/>
        <v/>
      </c>
      <c r="C601" s="19" t="str">
        <f t="shared" si="37"/>
        <v/>
      </c>
      <c r="D601" s="81"/>
      <c r="E601" s="81"/>
      <c r="F601" s="79"/>
      <c r="G601" s="79"/>
      <c r="H601" s="76"/>
      <c r="I601" s="76"/>
      <c r="J601" s="76"/>
      <c r="K601" s="76"/>
      <c r="L601" s="76"/>
      <c r="M601" s="76"/>
      <c r="N601" s="76"/>
      <c r="O601" s="82" t="str">
        <f t="array" ref="O601">IF(N601="Oui","Enter %",IF(N601="","",INDEX(LookUps!J:J,MATCH('4. Module B Ingrédients'!H601,LookUps!I:I,0))))</f>
        <v/>
      </c>
      <c r="P601" s="83" t="str">
        <f t="shared" si="38"/>
        <v/>
      </c>
      <c r="Q601" s="86"/>
      <c r="R601" s="87"/>
      <c r="S601" s="76"/>
      <c r="T601" s="19">
        <f>'1. Site de fabrication'!$E$7</f>
        <v>0</v>
      </c>
      <c r="U601" s="56">
        <f>'1. Site de fabrication'!$E$9</f>
        <v>0</v>
      </c>
      <c r="V601" t="str">
        <f t="shared" si="39"/>
        <v/>
      </c>
    </row>
    <row r="602" spans="1:22" ht="15.75" customHeight="1">
      <c r="A602" s="45"/>
      <c r="B602" s="19" t="str">
        <f t="shared" si="36"/>
        <v/>
      </c>
      <c r="C602" s="19" t="str">
        <f t="shared" si="37"/>
        <v/>
      </c>
      <c r="D602" s="81"/>
      <c r="E602" s="81"/>
      <c r="F602" s="79"/>
      <c r="G602" s="79"/>
      <c r="H602" s="76"/>
      <c r="I602" s="76"/>
      <c r="J602" s="76"/>
      <c r="K602" s="76"/>
      <c r="L602" s="76"/>
      <c r="M602" s="76"/>
      <c r="N602" s="76"/>
      <c r="O602" s="82" t="str">
        <f t="array" ref="O602">IF(N602="Oui","Enter %",IF(N602="","",INDEX(LookUps!J:J,MATCH('4. Module B Ingrédients'!H602,LookUps!I:I,0))))</f>
        <v/>
      </c>
      <c r="P602" s="83" t="str">
        <f t="shared" si="38"/>
        <v/>
      </c>
      <c r="Q602" s="86"/>
      <c r="R602" s="87"/>
      <c r="S602" s="76"/>
      <c r="T602" s="19">
        <f>'1. Site de fabrication'!$E$7</f>
        <v>0</v>
      </c>
      <c r="U602" s="56">
        <f>'1. Site de fabrication'!$E$9</f>
        <v>0</v>
      </c>
      <c r="V602" t="str">
        <f t="shared" si="39"/>
        <v/>
      </c>
    </row>
    <row r="603" spans="1:22" ht="15.75" customHeight="1">
      <c r="A603" s="45"/>
      <c r="B603" s="19" t="str">
        <f t="shared" si="36"/>
        <v/>
      </c>
      <c r="C603" s="19" t="str">
        <f t="shared" si="37"/>
        <v/>
      </c>
      <c r="D603" s="81"/>
      <c r="E603" s="81"/>
      <c r="F603" s="79"/>
      <c r="G603" s="79"/>
      <c r="H603" s="76"/>
      <c r="I603" s="76"/>
      <c r="J603" s="76"/>
      <c r="K603" s="76"/>
      <c r="L603" s="76"/>
      <c r="M603" s="76"/>
      <c r="N603" s="76"/>
      <c r="O603" s="82" t="str">
        <f t="array" ref="O603">IF(N603="Oui","Enter %",IF(N603="","",INDEX(LookUps!J:J,MATCH('4. Module B Ingrédients'!H603,LookUps!I:I,0))))</f>
        <v/>
      </c>
      <c r="P603" s="83" t="str">
        <f t="shared" si="38"/>
        <v/>
      </c>
      <c r="Q603" s="86"/>
      <c r="R603" s="87"/>
      <c r="S603" s="76"/>
      <c r="T603" s="19">
        <f>'1. Site de fabrication'!$E$7</f>
        <v>0</v>
      </c>
      <c r="U603" s="56">
        <f>'1. Site de fabrication'!$E$9</f>
        <v>0</v>
      </c>
      <c r="V603" t="str">
        <f t="shared" si="39"/>
        <v/>
      </c>
    </row>
    <row r="604" spans="1:22" ht="15.75" customHeight="1">
      <c r="A604" s="45"/>
      <c r="B604" s="19" t="str">
        <f t="shared" si="36"/>
        <v/>
      </c>
      <c r="C604" s="19" t="str">
        <f t="shared" si="37"/>
        <v/>
      </c>
      <c r="D604" s="81"/>
      <c r="E604" s="81"/>
      <c r="F604" s="79"/>
      <c r="G604" s="79"/>
      <c r="H604" s="76"/>
      <c r="I604" s="76"/>
      <c r="J604" s="76"/>
      <c r="K604" s="76"/>
      <c r="L604" s="76"/>
      <c r="M604" s="76"/>
      <c r="N604" s="76"/>
      <c r="O604" s="82" t="str">
        <f t="array" ref="O604">IF(N604="Oui","Enter %",IF(N604="","",INDEX(LookUps!J:J,MATCH('4. Module B Ingrédients'!H604,LookUps!I:I,0))))</f>
        <v/>
      </c>
      <c r="P604" s="83" t="str">
        <f t="shared" si="38"/>
        <v/>
      </c>
      <c r="Q604" s="84"/>
      <c r="R604" s="85"/>
      <c r="S604" s="76"/>
      <c r="T604" s="19">
        <f>'1. Site de fabrication'!$E$7</f>
        <v>0</v>
      </c>
      <c r="U604" s="56">
        <f>'1. Site de fabrication'!$E$9</f>
        <v>0</v>
      </c>
      <c r="V604" t="str">
        <f t="shared" si="39"/>
        <v/>
      </c>
    </row>
    <row r="605" spans="1:22" ht="15.75" customHeight="1">
      <c r="A605" s="45"/>
      <c r="B605" s="19" t="str">
        <f t="shared" si="36"/>
        <v/>
      </c>
      <c r="C605" s="19" t="str">
        <f t="shared" si="37"/>
        <v/>
      </c>
      <c r="D605" s="81"/>
      <c r="E605" s="81"/>
      <c r="F605" s="79"/>
      <c r="G605" s="79"/>
      <c r="H605" s="76"/>
      <c r="I605" s="76"/>
      <c r="J605" s="76"/>
      <c r="K605" s="76"/>
      <c r="L605" s="76"/>
      <c r="M605" s="76"/>
      <c r="N605" s="76"/>
      <c r="O605" s="82" t="str">
        <f t="array" ref="O605">IF(N605="Oui","Enter %",IF(N605="","",INDEX(LookUps!J:J,MATCH('4. Module B Ingrédients'!H605,LookUps!I:I,0))))</f>
        <v/>
      </c>
      <c r="P605" s="83" t="str">
        <f t="shared" si="38"/>
        <v/>
      </c>
      <c r="Q605" s="86"/>
      <c r="R605" s="87"/>
      <c r="S605" s="76"/>
      <c r="T605" s="19">
        <f>'1. Site de fabrication'!$E$7</f>
        <v>0</v>
      </c>
      <c r="U605" s="56">
        <f>'1. Site de fabrication'!$E$9</f>
        <v>0</v>
      </c>
      <c r="V605" t="str">
        <f t="shared" si="39"/>
        <v/>
      </c>
    </row>
    <row r="606" spans="1:22" ht="15.75" customHeight="1">
      <c r="A606" s="45"/>
      <c r="B606" s="19" t="str">
        <f t="shared" si="36"/>
        <v/>
      </c>
      <c r="C606" s="19" t="str">
        <f t="shared" si="37"/>
        <v/>
      </c>
      <c r="D606" s="81"/>
      <c r="E606" s="81"/>
      <c r="F606" s="79"/>
      <c r="G606" s="79"/>
      <c r="H606" s="76"/>
      <c r="I606" s="76"/>
      <c r="J606" s="76"/>
      <c r="K606" s="76"/>
      <c r="L606" s="76"/>
      <c r="M606" s="76"/>
      <c r="N606" s="76"/>
      <c r="O606" s="82" t="str">
        <f t="array" ref="O606">IF(N606="Oui","Enter %",IF(N606="","",INDEX(LookUps!J:J,MATCH('4. Module B Ingrédients'!H606,LookUps!I:I,0))))</f>
        <v/>
      </c>
      <c r="P606" s="83" t="str">
        <f t="shared" si="38"/>
        <v/>
      </c>
      <c r="Q606" s="86"/>
      <c r="R606" s="87"/>
      <c r="S606" s="76"/>
      <c r="T606" s="19">
        <f>'1. Site de fabrication'!$E$7</f>
        <v>0</v>
      </c>
      <c r="U606" s="56">
        <f>'1. Site de fabrication'!$E$9</f>
        <v>0</v>
      </c>
      <c r="V606" t="str">
        <f t="shared" si="39"/>
        <v/>
      </c>
    </row>
    <row r="607" spans="1:22" ht="15.75" customHeight="1">
      <c r="A607" s="45"/>
      <c r="B607" s="19" t="str">
        <f t="shared" si="36"/>
        <v/>
      </c>
      <c r="C607" s="19" t="str">
        <f t="shared" si="37"/>
        <v/>
      </c>
      <c r="D607" s="81"/>
      <c r="E607" s="81"/>
      <c r="F607" s="79"/>
      <c r="G607" s="79"/>
      <c r="H607" s="76"/>
      <c r="I607" s="76"/>
      <c r="J607" s="76"/>
      <c r="K607" s="76"/>
      <c r="L607" s="76"/>
      <c r="M607" s="76"/>
      <c r="N607" s="76"/>
      <c r="O607" s="82" t="str">
        <f t="array" ref="O607">IF(N607="Oui","Enter %",IF(N607="","",INDEX(LookUps!J:J,MATCH('4. Module B Ingrédients'!H607,LookUps!I:I,0))))</f>
        <v/>
      </c>
      <c r="P607" s="83" t="str">
        <f t="shared" si="38"/>
        <v/>
      </c>
      <c r="Q607" s="86"/>
      <c r="R607" s="87"/>
      <c r="S607" s="76"/>
      <c r="T607" s="19">
        <f>'1. Site de fabrication'!$E$7</f>
        <v>0</v>
      </c>
      <c r="U607" s="56">
        <f>'1. Site de fabrication'!$E$9</f>
        <v>0</v>
      </c>
      <c r="V607" t="str">
        <f t="shared" si="39"/>
        <v/>
      </c>
    </row>
    <row r="608" spans="1:22" ht="15.75" customHeight="1">
      <c r="A608" s="45"/>
      <c r="B608" s="19" t="str">
        <f t="shared" si="36"/>
        <v/>
      </c>
      <c r="C608" s="19" t="str">
        <f t="shared" si="37"/>
        <v/>
      </c>
      <c r="D608" s="81"/>
      <c r="E608" s="81"/>
      <c r="F608" s="79"/>
      <c r="G608" s="79"/>
      <c r="H608" s="76"/>
      <c r="I608" s="76"/>
      <c r="J608" s="76"/>
      <c r="K608" s="76"/>
      <c r="L608" s="76"/>
      <c r="M608" s="76"/>
      <c r="N608" s="76"/>
      <c r="O608" s="82" t="str">
        <f t="array" ref="O608">IF(N608="Oui","Enter %",IF(N608="","",INDEX(LookUps!J:J,MATCH('4. Module B Ingrédients'!H608,LookUps!I:I,0))))</f>
        <v/>
      </c>
      <c r="P608" s="83" t="str">
        <f t="shared" si="38"/>
        <v/>
      </c>
      <c r="Q608" s="86"/>
      <c r="R608" s="87"/>
      <c r="S608" s="76"/>
      <c r="T608" s="19">
        <f>'1. Site de fabrication'!$E$7</f>
        <v>0</v>
      </c>
      <c r="U608" s="56">
        <f>'1. Site de fabrication'!$E$9</f>
        <v>0</v>
      </c>
      <c r="V608" t="str">
        <f t="shared" si="39"/>
        <v/>
      </c>
    </row>
    <row r="609" spans="1:22" ht="15.75" customHeight="1">
      <c r="A609" s="45"/>
      <c r="B609" s="19" t="str">
        <f t="shared" si="36"/>
        <v/>
      </c>
      <c r="C609" s="19" t="str">
        <f t="shared" si="37"/>
        <v/>
      </c>
      <c r="D609" s="81"/>
      <c r="E609" s="81"/>
      <c r="F609" s="79"/>
      <c r="G609" s="79"/>
      <c r="H609" s="76"/>
      <c r="I609" s="76"/>
      <c r="J609" s="76"/>
      <c r="K609" s="76"/>
      <c r="L609" s="76"/>
      <c r="M609" s="76"/>
      <c r="N609" s="76"/>
      <c r="O609" s="82" t="str">
        <f t="array" ref="O609">IF(N609="Oui","Enter %",IF(N609="","",INDEX(LookUps!J:J,MATCH('4. Module B Ingrédients'!H609,LookUps!I:I,0))))</f>
        <v/>
      </c>
      <c r="P609" s="83" t="str">
        <f t="shared" si="38"/>
        <v/>
      </c>
      <c r="Q609" s="86"/>
      <c r="R609" s="87"/>
      <c r="S609" s="76"/>
      <c r="T609" s="19">
        <f>'1. Site de fabrication'!$E$7</f>
        <v>0</v>
      </c>
      <c r="U609" s="56">
        <f>'1. Site de fabrication'!$E$9</f>
        <v>0</v>
      </c>
      <c r="V609" t="str">
        <f t="shared" si="39"/>
        <v/>
      </c>
    </row>
    <row r="610" spans="1:22" ht="15.75" customHeight="1">
      <c r="A610" s="45"/>
      <c r="B610" s="19" t="str">
        <f t="shared" si="36"/>
        <v/>
      </c>
      <c r="C610" s="19" t="str">
        <f t="shared" si="37"/>
        <v/>
      </c>
      <c r="D610" s="81"/>
      <c r="E610" s="81"/>
      <c r="F610" s="79"/>
      <c r="G610" s="79"/>
      <c r="H610" s="76"/>
      <c r="I610" s="76"/>
      <c r="J610" s="76"/>
      <c r="K610" s="76"/>
      <c r="L610" s="76"/>
      <c r="M610" s="76"/>
      <c r="N610" s="76"/>
      <c r="O610" s="82" t="str">
        <f t="array" ref="O610">IF(N610="Oui","Enter %",IF(N610="","",INDEX(LookUps!J:J,MATCH('4. Module B Ingrédients'!H610,LookUps!I:I,0))))</f>
        <v/>
      </c>
      <c r="P610" s="83" t="str">
        <f t="shared" si="38"/>
        <v/>
      </c>
      <c r="Q610" s="86"/>
      <c r="R610" s="87"/>
      <c r="S610" s="76"/>
      <c r="T610" s="19">
        <f>'1. Site de fabrication'!$E$7</f>
        <v>0</v>
      </c>
      <c r="U610" s="56">
        <f>'1. Site de fabrication'!$E$9</f>
        <v>0</v>
      </c>
      <c r="V610" t="str">
        <f t="shared" si="39"/>
        <v/>
      </c>
    </row>
    <row r="611" spans="1:22" ht="15.75" customHeight="1">
      <c r="A611" s="45"/>
      <c r="B611" s="19" t="str">
        <f t="shared" si="36"/>
        <v/>
      </c>
      <c r="C611" s="19" t="str">
        <f t="shared" si="37"/>
        <v/>
      </c>
      <c r="D611" s="81"/>
      <c r="E611" s="81"/>
      <c r="F611" s="79"/>
      <c r="G611" s="79"/>
      <c r="H611" s="76"/>
      <c r="I611" s="76"/>
      <c r="J611" s="76"/>
      <c r="K611" s="76"/>
      <c r="L611" s="76"/>
      <c r="M611" s="76"/>
      <c r="N611" s="76"/>
      <c r="O611" s="82" t="str">
        <f t="array" ref="O611">IF(N611="Oui","Enter %",IF(N611="","",INDEX(LookUps!J:J,MATCH('4. Module B Ingrédients'!H611,LookUps!I:I,0))))</f>
        <v/>
      </c>
      <c r="P611" s="83" t="str">
        <f t="shared" si="38"/>
        <v/>
      </c>
      <c r="Q611" s="86"/>
      <c r="R611" s="87"/>
      <c r="S611" s="76"/>
      <c r="T611" s="19">
        <f>'1. Site de fabrication'!$E$7</f>
        <v>0</v>
      </c>
      <c r="U611" s="56">
        <f>'1. Site de fabrication'!$E$9</f>
        <v>0</v>
      </c>
      <c r="V611" t="str">
        <f t="shared" si="39"/>
        <v/>
      </c>
    </row>
    <row r="612" spans="1:22" ht="15.75" customHeight="1">
      <c r="A612" s="45"/>
      <c r="B612" s="19" t="str">
        <f t="shared" si="36"/>
        <v/>
      </c>
      <c r="C612" s="19" t="str">
        <f t="shared" si="37"/>
        <v/>
      </c>
      <c r="D612" s="81"/>
      <c r="E612" s="81"/>
      <c r="F612" s="79"/>
      <c r="G612" s="79"/>
      <c r="H612" s="76"/>
      <c r="I612" s="76"/>
      <c r="J612" s="76"/>
      <c r="K612" s="76"/>
      <c r="L612" s="76"/>
      <c r="M612" s="76"/>
      <c r="N612" s="76"/>
      <c r="O612" s="82" t="str">
        <f t="array" ref="O612">IF(N612="Oui","Enter %",IF(N612="","",INDEX(LookUps!J:J,MATCH('4. Module B Ingrédients'!H612,LookUps!I:I,0))))</f>
        <v/>
      </c>
      <c r="P612" s="83" t="str">
        <f t="shared" si="38"/>
        <v/>
      </c>
      <c r="Q612" s="86"/>
      <c r="R612" s="87"/>
      <c r="S612" s="76"/>
      <c r="T612" s="19">
        <f>'1. Site de fabrication'!$E$7</f>
        <v>0</v>
      </c>
      <c r="U612" s="56">
        <f>'1. Site de fabrication'!$E$9</f>
        <v>0</v>
      </c>
      <c r="V612" t="str">
        <f t="shared" si="39"/>
        <v/>
      </c>
    </row>
    <row r="613" spans="1:22" ht="15.75" customHeight="1">
      <c r="A613" s="45"/>
      <c r="B613" s="19" t="str">
        <f t="shared" si="36"/>
        <v/>
      </c>
      <c r="C613" s="19" t="str">
        <f t="shared" si="37"/>
        <v/>
      </c>
      <c r="D613" s="81"/>
      <c r="E613" s="81"/>
      <c r="F613" s="79"/>
      <c r="G613" s="79"/>
      <c r="H613" s="76"/>
      <c r="I613" s="76"/>
      <c r="J613" s="76"/>
      <c r="K613" s="76"/>
      <c r="L613" s="76"/>
      <c r="M613" s="76"/>
      <c r="N613" s="76"/>
      <c r="O613" s="82" t="str">
        <f t="array" ref="O613">IF(N613="Oui","Enter %",IF(N613="","",INDEX(LookUps!J:J,MATCH('4. Module B Ingrédients'!H613,LookUps!I:I,0))))</f>
        <v/>
      </c>
      <c r="P613" s="83" t="str">
        <f t="shared" si="38"/>
        <v/>
      </c>
      <c r="Q613" s="86"/>
      <c r="R613" s="87"/>
      <c r="S613" s="76"/>
      <c r="T613" s="19">
        <f>'1. Site de fabrication'!$E$7</f>
        <v>0</v>
      </c>
      <c r="U613" s="56">
        <f>'1. Site de fabrication'!$E$9</f>
        <v>0</v>
      </c>
      <c r="V613" t="str">
        <f t="shared" si="39"/>
        <v/>
      </c>
    </row>
    <row r="614" spans="1:22" ht="15.75" customHeight="1">
      <c r="A614" s="45"/>
      <c r="B614" s="19" t="str">
        <f t="shared" si="36"/>
        <v/>
      </c>
      <c r="C614" s="19" t="str">
        <f t="shared" si="37"/>
        <v/>
      </c>
      <c r="D614" s="81"/>
      <c r="E614" s="81"/>
      <c r="F614" s="79"/>
      <c r="G614" s="79"/>
      <c r="H614" s="76"/>
      <c r="I614" s="76"/>
      <c r="J614" s="76"/>
      <c r="K614" s="76"/>
      <c r="L614" s="76"/>
      <c r="M614" s="76"/>
      <c r="N614" s="76"/>
      <c r="O614" s="82" t="str">
        <f t="array" ref="O614">IF(N614="Oui","Enter %",IF(N614="","",INDEX(LookUps!J:J,MATCH('4. Module B Ingrédients'!H614,LookUps!I:I,0))))</f>
        <v/>
      </c>
      <c r="P614" s="83" t="str">
        <f t="shared" si="38"/>
        <v/>
      </c>
      <c r="Q614" s="86"/>
      <c r="R614" s="87"/>
      <c r="S614" s="76"/>
      <c r="T614" s="19">
        <f>'1. Site de fabrication'!$E$7</f>
        <v>0</v>
      </c>
      <c r="U614" s="56">
        <f>'1. Site de fabrication'!$E$9</f>
        <v>0</v>
      </c>
      <c r="V614" t="str">
        <f t="shared" si="39"/>
        <v/>
      </c>
    </row>
    <row r="615" spans="1:22" ht="15.75" customHeight="1">
      <c r="A615" s="45"/>
      <c r="B615" s="19" t="str">
        <f t="shared" si="36"/>
        <v/>
      </c>
      <c r="C615" s="19" t="str">
        <f t="shared" si="37"/>
        <v/>
      </c>
      <c r="D615" s="81"/>
      <c r="E615" s="81"/>
      <c r="F615" s="79"/>
      <c r="G615" s="79"/>
      <c r="H615" s="76"/>
      <c r="I615" s="76"/>
      <c r="J615" s="76"/>
      <c r="K615" s="76"/>
      <c r="L615" s="76"/>
      <c r="M615" s="76"/>
      <c r="N615" s="76"/>
      <c r="O615" s="82" t="str">
        <f t="array" ref="O615">IF(N615="Oui","Enter %",IF(N615="","",INDEX(LookUps!J:J,MATCH('4. Module B Ingrédients'!H615,LookUps!I:I,0))))</f>
        <v/>
      </c>
      <c r="P615" s="83" t="str">
        <f t="shared" si="38"/>
        <v/>
      </c>
      <c r="Q615" s="86"/>
      <c r="R615" s="87"/>
      <c r="S615" s="76"/>
      <c r="T615" s="19">
        <f>'1. Site de fabrication'!$E$7</f>
        <v>0</v>
      </c>
      <c r="U615" s="56">
        <f>'1. Site de fabrication'!$E$9</f>
        <v>0</v>
      </c>
      <c r="V615" t="str">
        <f t="shared" si="39"/>
        <v/>
      </c>
    </row>
    <row r="616" spans="1:22" ht="15.75" customHeight="1">
      <c r="A616" s="45"/>
      <c r="B616" s="19" t="str">
        <f t="shared" si="36"/>
        <v/>
      </c>
      <c r="C616" s="19" t="str">
        <f t="shared" si="37"/>
        <v/>
      </c>
      <c r="D616" s="81"/>
      <c r="E616" s="81"/>
      <c r="F616" s="79"/>
      <c r="G616" s="79"/>
      <c r="H616" s="76"/>
      <c r="I616" s="76"/>
      <c r="J616" s="76"/>
      <c r="K616" s="76"/>
      <c r="L616" s="76"/>
      <c r="M616" s="76"/>
      <c r="N616" s="76"/>
      <c r="O616" s="82" t="str">
        <f t="array" ref="O616">IF(N616="Oui","Enter %",IF(N616="","",INDEX(LookUps!J:J,MATCH('4. Module B Ingrédients'!H616,LookUps!I:I,0))))</f>
        <v/>
      </c>
      <c r="P616" s="83" t="str">
        <f t="shared" si="38"/>
        <v/>
      </c>
      <c r="Q616" s="86"/>
      <c r="R616" s="87"/>
      <c r="S616" s="76"/>
      <c r="T616" s="19">
        <f>'1. Site de fabrication'!$E$7</f>
        <v>0</v>
      </c>
      <c r="U616" s="56">
        <f>'1. Site de fabrication'!$E$9</f>
        <v>0</v>
      </c>
      <c r="V616" t="str">
        <f t="shared" si="39"/>
        <v/>
      </c>
    </row>
    <row r="617" spans="1:22" ht="15.75" customHeight="1">
      <c r="A617" s="45"/>
      <c r="B617" s="19" t="str">
        <f t="shared" si="36"/>
        <v/>
      </c>
      <c r="C617" s="19" t="str">
        <f t="shared" si="37"/>
        <v/>
      </c>
      <c r="D617" s="81"/>
      <c r="E617" s="81"/>
      <c r="F617" s="79"/>
      <c r="G617" s="79"/>
      <c r="H617" s="76"/>
      <c r="I617" s="76"/>
      <c r="J617" s="76"/>
      <c r="K617" s="76"/>
      <c r="L617" s="76"/>
      <c r="M617" s="76"/>
      <c r="N617" s="76"/>
      <c r="O617" s="82" t="str">
        <f t="array" ref="O617">IF(N617="Oui","Enter %",IF(N617="","",INDEX(LookUps!J:J,MATCH('4. Module B Ingrédients'!H617,LookUps!I:I,0))))</f>
        <v/>
      </c>
      <c r="P617" s="83" t="str">
        <f t="shared" si="38"/>
        <v/>
      </c>
      <c r="Q617" s="86"/>
      <c r="R617" s="87"/>
      <c r="S617" s="76"/>
      <c r="T617" s="19">
        <f>'1. Site de fabrication'!$E$7</f>
        <v>0</v>
      </c>
      <c r="U617" s="56">
        <f>'1. Site de fabrication'!$E$9</f>
        <v>0</v>
      </c>
      <c r="V617" t="str">
        <f t="shared" si="39"/>
        <v/>
      </c>
    </row>
    <row r="618" spans="1:22" ht="15.75" customHeight="1">
      <c r="A618" s="45"/>
      <c r="B618" s="19" t="str">
        <f t="shared" si="36"/>
        <v/>
      </c>
      <c r="C618" s="19" t="str">
        <f t="shared" si="37"/>
        <v/>
      </c>
      <c r="D618" s="81"/>
      <c r="E618" s="81"/>
      <c r="F618" s="79"/>
      <c r="G618" s="79"/>
      <c r="H618" s="76"/>
      <c r="I618" s="76"/>
      <c r="J618" s="76"/>
      <c r="K618" s="76"/>
      <c r="L618" s="76"/>
      <c r="M618" s="76"/>
      <c r="N618" s="76"/>
      <c r="O618" s="82" t="str">
        <f t="array" ref="O618">IF(N618="Oui","Enter %",IF(N618="","",INDEX(LookUps!J:J,MATCH('4. Module B Ingrédients'!H618,LookUps!I:I,0))))</f>
        <v/>
      </c>
      <c r="P618" s="83" t="str">
        <f t="shared" si="38"/>
        <v/>
      </c>
      <c r="Q618" s="86"/>
      <c r="R618" s="87"/>
      <c r="S618" s="76"/>
      <c r="T618" s="19">
        <f>'1. Site de fabrication'!$E$7</f>
        <v>0</v>
      </c>
      <c r="U618" s="56">
        <f>'1. Site de fabrication'!$E$9</f>
        <v>0</v>
      </c>
      <c r="V618" t="str">
        <f t="shared" si="39"/>
        <v/>
      </c>
    </row>
    <row r="619" spans="1:22" ht="15.75" customHeight="1">
      <c r="A619" s="45"/>
      <c r="B619" s="19" t="str">
        <f t="shared" si="36"/>
        <v/>
      </c>
      <c r="C619" s="19" t="str">
        <f t="shared" si="37"/>
        <v/>
      </c>
      <c r="D619" s="81"/>
      <c r="E619" s="81"/>
      <c r="F619" s="79"/>
      <c r="G619" s="79"/>
      <c r="H619" s="76"/>
      <c r="I619" s="76"/>
      <c r="J619" s="76"/>
      <c r="K619" s="76"/>
      <c r="L619" s="76"/>
      <c r="M619" s="76"/>
      <c r="N619" s="76"/>
      <c r="O619" s="82" t="str">
        <f t="array" ref="O619">IF(N619="Oui","Enter %",IF(N619="","",INDEX(LookUps!J:J,MATCH('4. Module B Ingrédients'!H619,LookUps!I:I,0))))</f>
        <v/>
      </c>
      <c r="P619" s="83" t="str">
        <f t="shared" si="38"/>
        <v/>
      </c>
      <c r="Q619" s="86"/>
      <c r="R619" s="87"/>
      <c r="S619" s="76"/>
      <c r="T619" s="19">
        <f>'1. Site de fabrication'!$E$7</f>
        <v>0</v>
      </c>
      <c r="U619" s="56">
        <f>'1. Site de fabrication'!$E$9</f>
        <v>0</v>
      </c>
      <c r="V619" t="str">
        <f t="shared" si="39"/>
        <v/>
      </c>
    </row>
    <row r="620" spans="1:22" ht="15.75" customHeight="1">
      <c r="A620" s="45"/>
      <c r="B620" s="19" t="str">
        <f t="shared" si="36"/>
        <v/>
      </c>
      <c r="C620" s="19" t="str">
        <f t="shared" si="37"/>
        <v/>
      </c>
      <c r="D620" s="81"/>
      <c r="E620" s="81"/>
      <c r="F620" s="79"/>
      <c r="G620" s="79"/>
      <c r="H620" s="76"/>
      <c r="I620" s="76"/>
      <c r="J620" s="76"/>
      <c r="K620" s="76"/>
      <c r="L620" s="76"/>
      <c r="M620" s="76"/>
      <c r="N620" s="76"/>
      <c r="O620" s="82" t="str">
        <f t="array" ref="O620">IF(N620="Oui","Enter %",IF(N620="","",INDEX(LookUps!J:J,MATCH('4. Module B Ingrédients'!H620,LookUps!I:I,0))))</f>
        <v/>
      </c>
      <c r="P620" s="83" t="str">
        <f t="shared" si="38"/>
        <v/>
      </c>
      <c r="Q620" s="86"/>
      <c r="R620" s="87"/>
      <c r="S620" s="76"/>
      <c r="T620" s="19">
        <f>'1. Site de fabrication'!$E$7</f>
        <v>0</v>
      </c>
      <c r="U620" s="56">
        <f>'1. Site de fabrication'!$E$9</f>
        <v>0</v>
      </c>
      <c r="V620" t="str">
        <f t="shared" si="39"/>
        <v/>
      </c>
    </row>
    <row r="621" spans="1:22" ht="15.75" customHeight="1">
      <c r="A621" s="45"/>
      <c r="B621" s="19" t="str">
        <f t="shared" si="36"/>
        <v/>
      </c>
      <c r="C621" s="19" t="str">
        <f t="shared" si="37"/>
        <v/>
      </c>
      <c r="D621" s="81"/>
      <c r="E621" s="81"/>
      <c r="F621" s="79"/>
      <c r="G621" s="79"/>
      <c r="H621" s="76"/>
      <c r="I621" s="76"/>
      <c r="J621" s="76"/>
      <c r="K621" s="76"/>
      <c r="L621" s="76"/>
      <c r="M621" s="76"/>
      <c r="N621" s="76"/>
      <c r="O621" s="82" t="str">
        <f t="array" ref="O621">IF(N621="Oui","Enter %",IF(N621="","",INDEX(LookUps!J:J,MATCH('4. Module B Ingrédients'!H621,LookUps!I:I,0))))</f>
        <v/>
      </c>
      <c r="P621" s="83" t="str">
        <f t="shared" si="38"/>
        <v/>
      </c>
      <c r="Q621" s="86"/>
      <c r="R621" s="87"/>
      <c r="S621" s="76"/>
      <c r="T621" s="19">
        <f>'1. Site de fabrication'!$E$7</f>
        <v>0</v>
      </c>
      <c r="U621" s="56">
        <f>'1. Site de fabrication'!$E$9</f>
        <v>0</v>
      </c>
      <c r="V621" t="str">
        <f t="shared" si="39"/>
        <v/>
      </c>
    </row>
    <row r="622" spans="1:22" ht="15.75" customHeight="1">
      <c r="A622" s="45"/>
      <c r="B622" s="19" t="str">
        <f t="shared" si="36"/>
        <v/>
      </c>
      <c r="C622" s="19" t="str">
        <f t="shared" si="37"/>
        <v/>
      </c>
      <c r="D622" s="81"/>
      <c r="E622" s="81"/>
      <c r="F622" s="79"/>
      <c r="G622" s="79"/>
      <c r="H622" s="76"/>
      <c r="I622" s="76"/>
      <c r="J622" s="76"/>
      <c r="K622" s="76"/>
      <c r="L622" s="76"/>
      <c r="M622" s="76"/>
      <c r="N622" s="76"/>
      <c r="O622" s="82" t="str">
        <f t="array" ref="O622">IF(N622="Oui","Enter %",IF(N622="","",INDEX(LookUps!J:J,MATCH('4. Module B Ingrédients'!H622,LookUps!I:I,0))))</f>
        <v/>
      </c>
      <c r="P622" s="83" t="str">
        <f t="shared" si="38"/>
        <v/>
      </c>
      <c r="Q622" s="86"/>
      <c r="R622" s="87"/>
      <c r="S622" s="76"/>
      <c r="T622" s="19">
        <f>'1. Site de fabrication'!$E$7</f>
        <v>0</v>
      </c>
      <c r="U622" s="56">
        <f>'1. Site de fabrication'!$E$9</f>
        <v>0</v>
      </c>
      <c r="V622" t="str">
        <f t="shared" si="39"/>
        <v/>
      </c>
    </row>
    <row r="623" spans="1:22" ht="15.75" customHeight="1">
      <c r="A623" s="45"/>
      <c r="B623" s="19" t="str">
        <f t="shared" si="36"/>
        <v/>
      </c>
      <c r="C623" s="19" t="str">
        <f t="shared" si="37"/>
        <v/>
      </c>
      <c r="D623" s="81"/>
      <c r="E623" s="81"/>
      <c r="F623" s="79"/>
      <c r="G623" s="79"/>
      <c r="H623" s="76"/>
      <c r="I623" s="76"/>
      <c r="J623" s="76"/>
      <c r="K623" s="76"/>
      <c r="L623" s="76"/>
      <c r="M623" s="76"/>
      <c r="N623" s="76"/>
      <c r="O623" s="82" t="str">
        <f t="array" ref="O623">IF(N623="Oui","Enter %",IF(N623="","",INDEX(LookUps!J:J,MATCH('4. Module B Ingrédients'!H623,LookUps!I:I,0))))</f>
        <v/>
      </c>
      <c r="P623" s="83" t="str">
        <f t="shared" si="38"/>
        <v/>
      </c>
      <c r="Q623" s="86"/>
      <c r="R623" s="87"/>
      <c r="S623" s="76"/>
      <c r="T623" s="19">
        <f>'1. Site de fabrication'!$E$7</f>
        <v>0</v>
      </c>
      <c r="U623" s="56">
        <f>'1. Site de fabrication'!$E$9</f>
        <v>0</v>
      </c>
      <c r="V623" t="str">
        <f t="shared" si="39"/>
        <v/>
      </c>
    </row>
    <row r="624" spans="1:22" ht="15.75" customHeight="1">
      <c r="A624" s="45"/>
      <c r="B624" s="19" t="str">
        <f t="shared" si="36"/>
        <v/>
      </c>
      <c r="C624" s="19" t="str">
        <f t="shared" si="37"/>
        <v/>
      </c>
      <c r="D624" s="81"/>
      <c r="E624" s="81"/>
      <c r="F624" s="79"/>
      <c r="G624" s="79"/>
      <c r="H624" s="76"/>
      <c r="I624" s="76"/>
      <c r="J624" s="76"/>
      <c r="K624" s="76"/>
      <c r="L624" s="76"/>
      <c r="M624" s="76"/>
      <c r="N624" s="76"/>
      <c r="O624" s="82" t="str">
        <f t="array" ref="O624">IF(N624="Oui","Enter %",IF(N624="","",INDEX(LookUps!J:J,MATCH('4. Module B Ingrédients'!H624,LookUps!I:I,0))))</f>
        <v/>
      </c>
      <c r="P624" s="83" t="str">
        <f t="shared" si="38"/>
        <v/>
      </c>
      <c r="Q624" s="86"/>
      <c r="R624" s="87"/>
      <c r="S624" s="76"/>
      <c r="T624" s="19">
        <f>'1. Site de fabrication'!$E$7</f>
        <v>0</v>
      </c>
      <c r="U624" s="56">
        <f>'1. Site de fabrication'!$E$9</f>
        <v>0</v>
      </c>
      <c r="V624" t="str">
        <f t="shared" si="39"/>
        <v/>
      </c>
    </row>
    <row r="625" spans="1:22" ht="15.75" customHeight="1">
      <c r="A625" s="45"/>
      <c r="B625" s="19" t="str">
        <f t="shared" si="36"/>
        <v/>
      </c>
      <c r="C625" s="19" t="str">
        <f t="shared" si="37"/>
        <v/>
      </c>
      <c r="D625" s="81"/>
      <c r="E625" s="81"/>
      <c r="F625" s="79"/>
      <c r="G625" s="79"/>
      <c r="H625" s="76"/>
      <c r="I625" s="76"/>
      <c r="J625" s="76"/>
      <c r="K625" s="76"/>
      <c r="L625" s="76"/>
      <c r="M625" s="76"/>
      <c r="N625" s="76"/>
      <c r="O625" s="82" t="str">
        <f t="array" ref="O625">IF(N625="Oui","Enter %",IF(N625="","",INDEX(LookUps!J:J,MATCH('4. Module B Ingrédients'!H625,LookUps!I:I,0))))</f>
        <v/>
      </c>
      <c r="P625" s="83" t="str">
        <f t="shared" si="38"/>
        <v/>
      </c>
      <c r="Q625" s="86"/>
      <c r="R625" s="87"/>
      <c r="S625" s="76"/>
      <c r="T625" s="19">
        <f>'1. Site de fabrication'!$E$7</f>
        <v>0</v>
      </c>
      <c r="U625" s="56">
        <f>'1. Site de fabrication'!$E$9</f>
        <v>0</v>
      </c>
      <c r="V625" t="str">
        <f t="shared" si="39"/>
        <v/>
      </c>
    </row>
    <row r="626" spans="1:22" ht="15.75" customHeight="1">
      <c r="A626" s="45"/>
      <c r="B626" s="19" t="str">
        <f t="shared" si="36"/>
        <v/>
      </c>
      <c r="C626" s="19" t="str">
        <f t="shared" si="37"/>
        <v/>
      </c>
      <c r="D626" s="81"/>
      <c r="E626" s="81"/>
      <c r="F626" s="79"/>
      <c r="G626" s="79"/>
      <c r="H626" s="76"/>
      <c r="I626" s="76"/>
      <c r="J626" s="76"/>
      <c r="K626" s="76"/>
      <c r="L626" s="76"/>
      <c r="M626" s="76"/>
      <c r="N626" s="76"/>
      <c r="O626" s="82" t="str">
        <f t="array" ref="O626">IF(N626="Oui","Enter %",IF(N626="","",INDEX(LookUps!J:J,MATCH('4. Module B Ingrédients'!H626,LookUps!I:I,0))))</f>
        <v/>
      </c>
      <c r="P626" s="83" t="str">
        <f t="shared" si="38"/>
        <v/>
      </c>
      <c r="Q626" s="86"/>
      <c r="R626" s="87"/>
      <c r="S626" s="76"/>
      <c r="T626" s="19">
        <f>'1. Site de fabrication'!$E$7</f>
        <v>0</v>
      </c>
      <c r="U626" s="56">
        <f>'1. Site de fabrication'!$E$9</f>
        <v>0</v>
      </c>
      <c r="V626" t="str">
        <f t="shared" si="39"/>
        <v/>
      </c>
    </row>
    <row r="627" spans="1:22" ht="15.75" customHeight="1">
      <c r="A627" s="45"/>
      <c r="B627" s="19" t="str">
        <f t="shared" si="36"/>
        <v/>
      </c>
      <c r="C627" s="19" t="str">
        <f t="shared" si="37"/>
        <v/>
      </c>
      <c r="D627" s="81"/>
      <c r="E627" s="81"/>
      <c r="F627" s="79"/>
      <c r="G627" s="79"/>
      <c r="H627" s="76"/>
      <c r="I627" s="76"/>
      <c r="J627" s="76"/>
      <c r="K627" s="76"/>
      <c r="L627" s="76"/>
      <c r="M627" s="76"/>
      <c r="N627" s="76"/>
      <c r="O627" s="82" t="str">
        <f t="array" ref="O627">IF(N627="Oui","Enter %",IF(N627="","",INDEX(LookUps!J:J,MATCH('4. Module B Ingrédients'!H627,LookUps!I:I,0))))</f>
        <v/>
      </c>
      <c r="P627" s="83" t="str">
        <f t="shared" si="38"/>
        <v/>
      </c>
      <c r="Q627" s="86"/>
      <c r="R627" s="87"/>
      <c r="S627" s="76"/>
      <c r="T627" s="19">
        <f>'1. Site de fabrication'!$E$7</f>
        <v>0</v>
      </c>
      <c r="U627" s="56">
        <f>'1. Site de fabrication'!$E$9</f>
        <v>0</v>
      </c>
      <c r="V627" t="str">
        <f t="shared" si="39"/>
        <v/>
      </c>
    </row>
    <row r="628" spans="1:22" ht="15.75" customHeight="1">
      <c r="A628" s="45"/>
      <c r="B628" s="19" t="str">
        <f t="shared" si="36"/>
        <v/>
      </c>
      <c r="C628" s="19" t="str">
        <f t="shared" si="37"/>
        <v/>
      </c>
      <c r="D628" s="81"/>
      <c r="E628" s="81"/>
      <c r="F628" s="79"/>
      <c r="G628" s="79"/>
      <c r="H628" s="76"/>
      <c r="I628" s="76"/>
      <c r="J628" s="76"/>
      <c r="K628" s="76"/>
      <c r="L628" s="76"/>
      <c r="M628" s="76"/>
      <c r="N628" s="76"/>
      <c r="O628" s="82" t="str">
        <f t="array" ref="O628">IF(N628="Oui","Enter %",IF(N628="","",INDEX(LookUps!J:J,MATCH('4. Module B Ingrédients'!H628,LookUps!I:I,0))))</f>
        <v/>
      </c>
      <c r="P628" s="83" t="str">
        <f t="shared" si="38"/>
        <v/>
      </c>
      <c r="Q628" s="86"/>
      <c r="R628" s="87"/>
      <c r="S628" s="76"/>
      <c r="T628" s="19">
        <f>'1. Site de fabrication'!$E$7</f>
        <v>0</v>
      </c>
      <c r="U628" s="56">
        <f>'1. Site de fabrication'!$E$9</f>
        <v>0</v>
      </c>
      <c r="V628" t="str">
        <f t="shared" si="39"/>
        <v/>
      </c>
    </row>
    <row r="629" spans="1:22" ht="15.75" customHeight="1">
      <c r="A629" s="45"/>
      <c r="B629" s="19" t="str">
        <f t="shared" si="36"/>
        <v/>
      </c>
      <c r="C629" s="19" t="str">
        <f t="shared" si="37"/>
        <v/>
      </c>
      <c r="D629" s="81"/>
      <c r="E629" s="81"/>
      <c r="F629" s="79"/>
      <c r="G629" s="79"/>
      <c r="H629" s="76"/>
      <c r="I629" s="76"/>
      <c r="J629" s="76"/>
      <c r="K629" s="76"/>
      <c r="L629" s="76"/>
      <c r="M629" s="76"/>
      <c r="N629" s="76"/>
      <c r="O629" s="82" t="str">
        <f t="array" ref="O629">IF(N629="Oui","Enter %",IF(N629="","",INDEX(LookUps!J:J,MATCH('4. Module B Ingrédients'!H629,LookUps!I:I,0))))</f>
        <v/>
      </c>
      <c r="P629" s="83" t="str">
        <f t="shared" si="38"/>
        <v/>
      </c>
      <c r="Q629" s="86"/>
      <c r="R629" s="87"/>
      <c r="S629" s="76"/>
      <c r="T629" s="19">
        <f>'1. Site de fabrication'!$E$7</f>
        <v>0</v>
      </c>
      <c r="U629" s="56">
        <f>'1. Site de fabrication'!$E$9</f>
        <v>0</v>
      </c>
      <c r="V629" t="str">
        <f t="shared" si="39"/>
        <v/>
      </c>
    </row>
    <row r="630" spans="1:22" ht="15.75" customHeight="1">
      <c r="A630" s="45"/>
      <c r="B630" s="19" t="str">
        <f t="shared" si="36"/>
        <v/>
      </c>
      <c r="C630" s="19" t="str">
        <f t="shared" si="37"/>
        <v/>
      </c>
      <c r="D630" s="81"/>
      <c r="E630" s="81"/>
      <c r="F630" s="79"/>
      <c r="G630" s="79"/>
      <c r="H630" s="76"/>
      <c r="I630" s="76"/>
      <c r="J630" s="76"/>
      <c r="K630" s="76"/>
      <c r="L630" s="76"/>
      <c r="M630" s="76"/>
      <c r="N630" s="76"/>
      <c r="O630" s="82" t="str">
        <f t="array" ref="O630">IF(N630="Oui","Enter %",IF(N630="","",INDEX(LookUps!J:J,MATCH('4. Module B Ingrédients'!H630,LookUps!I:I,0))))</f>
        <v/>
      </c>
      <c r="P630" s="83" t="str">
        <f t="shared" si="38"/>
        <v/>
      </c>
      <c r="Q630" s="86"/>
      <c r="R630" s="87"/>
      <c r="S630" s="76"/>
      <c r="T630" s="19">
        <f>'1. Site de fabrication'!$E$7</f>
        <v>0</v>
      </c>
      <c r="U630" s="56">
        <f>'1. Site de fabrication'!$E$9</f>
        <v>0</v>
      </c>
      <c r="V630" t="str">
        <f t="shared" si="39"/>
        <v/>
      </c>
    </row>
    <row r="631" spans="1:22" ht="15.75" customHeight="1">
      <c r="A631" s="45"/>
      <c r="B631" s="19" t="str">
        <f t="shared" si="36"/>
        <v/>
      </c>
      <c r="C631" s="19" t="str">
        <f t="shared" si="37"/>
        <v/>
      </c>
      <c r="D631" s="81"/>
      <c r="E631" s="81"/>
      <c r="F631" s="79"/>
      <c r="G631" s="79"/>
      <c r="H631" s="76"/>
      <c r="I631" s="76"/>
      <c r="J631" s="76"/>
      <c r="K631" s="76"/>
      <c r="L631" s="76"/>
      <c r="M631" s="76"/>
      <c r="N631" s="76"/>
      <c r="O631" s="82" t="str">
        <f t="array" ref="O631">IF(N631="Oui","Enter %",IF(N631="","",INDEX(LookUps!J:J,MATCH('4. Module B Ingrédients'!H631,LookUps!I:I,0))))</f>
        <v/>
      </c>
      <c r="P631" s="83" t="str">
        <f t="shared" si="38"/>
        <v/>
      </c>
      <c r="Q631" s="86"/>
      <c r="R631" s="87"/>
      <c r="S631" s="76"/>
      <c r="T631" s="19">
        <f>'1. Site de fabrication'!$E$7</f>
        <v>0</v>
      </c>
      <c r="U631" s="56">
        <f>'1. Site de fabrication'!$E$9</f>
        <v>0</v>
      </c>
      <c r="V631" t="str">
        <f t="shared" si="39"/>
        <v/>
      </c>
    </row>
    <row r="632" spans="1:22" ht="15.75" customHeight="1">
      <c r="A632" s="45"/>
      <c r="B632" s="19" t="str">
        <f t="shared" si="36"/>
        <v/>
      </c>
      <c r="C632" s="19" t="str">
        <f t="shared" si="37"/>
        <v/>
      </c>
      <c r="D632" s="81"/>
      <c r="E632" s="81"/>
      <c r="F632" s="79"/>
      <c r="G632" s="79"/>
      <c r="H632" s="76"/>
      <c r="I632" s="76"/>
      <c r="J632" s="76"/>
      <c r="K632" s="76"/>
      <c r="L632" s="76"/>
      <c r="M632" s="76"/>
      <c r="N632" s="76"/>
      <c r="O632" s="82" t="str">
        <f t="array" ref="O632">IF(N632="Oui","Enter %",IF(N632="","",INDEX(LookUps!J:J,MATCH('4. Module B Ingrédients'!H632,LookUps!I:I,0))))</f>
        <v/>
      </c>
      <c r="P632" s="83" t="str">
        <f t="shared" si="38"/>
        <v/>
      </c>
      <c r="Q632" s="86"/>
      <c r="R632" s="87"/>
      <c r="S632" s="76"/>
      <c r="T632" s="19">
        <f>'1. Site de fabrication'!$E$7</f>
        <v>0</v>
      </c>
      <c r="U632" s="56">
        <f>'1. Site de fabrication'!$E$9</f>
        <v>0</v>
      </c>
      <c r="V632" t="str">
        <f t="shared" si="39"/>
        <v/>
      </c>
    </row>
    <row r="633" spans="1:22" ht="15.75" customHeight="1">
      <c r="A633" s="45"/>
      <c r="B633" s="19" t="str">
        <f t="shared" si="36"/>
        <v/>
      </c>
      <c r="C633" s="19" t="str">
        <f t="shared" si="37"/>
        <v/>
      </c>
      <c r="D633" s="81"/>
      <c r="E633" s="81"/>
      <c r="F633" s="79"/>
      <c r="G633" s="79"/>
      <c r="H633" s="76"/>
      <c r="I633" s="76"/>
      <c r="J633" s="76"/>
      <c r="K633" s="76"/>
      <c r="L633" s="76"/>
      <c r="M633" s="76"/>
      <c r="N633" s="76"/>
      <c r="O633" s="82" t="str">
        <f t="array" ref="O633">IF(N633="Oui","Enter %",IF(N633="","",INDEX(LookUps!J:J,MATCH('4. Module B Ingrédients'!H633,LookUps!I:I,0))))</f>
        <v/>
      </c>
      <c r="P633" s="83" t="str">
        <f t="shared" si="38"/>
        <v/>
      </c>
      <c r="Q633" s="86"/>
      <c r="R633" s="87"/>
      <c r="S633" s="76"/>
      <c r="T633" s="19">
        <f>'1. Site de fabrication'!$E$7</f>
        <v>0</v>
      </c>
      <c r="U633" s="56">
        <f>'1. Site de fabrication'!$E$9</f>
        <v>0</v>
      </c>
      <c r="V633" t="str">
        <f t="shared" si="39"/>
        <v/>
      </c>
    </row>
    <row r="634" spans="1:22" ht="15.75" customHeight="1">
      <c r="A634" s="45"/>
      <c r="B634" s="19" t="str">
        <f t="shared" si="36"/>
        <v/>
      </c>
      <c r="C634" s="19" t="str">
        <f t="shared" si="37"/>
        <v/>
      </c>
      <c r="D634" s="81"/>
      <c r="E634" s="81"/>
      <c r="F634" s="79"/>
      <c r="G634" s="79"/>
      <c r="H634" s="76"/>
      <c r="I634" s="76"/>
      <c r="J634" s="76"/>
      <c r="K634" s="76"/>
      <c r="L634" s="76"/>
      <c r="M634" s="76"/>
      <c r="N634" s="76"/>
      <c r="O634" s="82" t="str">
        <f t="array" ref="O634">IF(N634="Oui","Enter %",IF(N634="","",INDEX(LookUps!J:J,MATCH('4. Module B Ingrédients'!H634,LookUps!I:I,0))))</f>
        <v/>
      </c>
      <c r="P634" s="83" t="str">
        <f t="shared" si="38"/>
        <v/>
      </c>
      <c r="Q634" s="86"/>
      <c r="R634" s="87"/>
      <c r="S634" s="76"/>
      <c r="T634" s="19">
        <f>'1. Site de fabrication'!$E$7</f>
        <v>0</v>
      </c>
      <c r="U634" s="56">
        <f>'1. Site de fabrication'!$E$9</f>
        <v>0</v>
      </c>
      <c r="V634" t="str">
        <f t="shared" si="39"/>
        <v/>
      </c>
    </row>
    <row r="635" spans="1:22" ht="15.75" customHeight="1">
      <c r="A635" s="45"/>
      <c r="B635" s="19" t="str">
        <f t="shared" si="36"/>
        <v/>
      </c>
      <c r="C635" s="19" t="str">
        <f t="shared" si="37"/>
        <v/>
      </c>
      <c r="D635" s="81"/>
      <c r="E635" s="81"/>
      <c r="F635" s="79"/>
      <c r="G635" s="79"/>
      <c r="H635" s="76"/>
      <c r="I635" s="76"/>
      <c r="J635" s="76"/>
      <c r="K635" s="76"/>
      <c r="L635" s="76"/>
      <c r="M635" s="76"/>
      <c r="N635" s="76"/>
      <c r="O635" s="82" t="str">
        <f t="array" ref="O635">IF(N635="Oui","Enter %",IF(N635="","",INDEX(LookUps!J:J,MATCH('4. Module B Ingrédients'!H635,LookUps!I:I,0))))</f>
        <v/>
      </c>
      <c r="P635" s="83" t="str">
        <f t="shared" si="38"/>
        <v/>
      </c>
      <c r="Q635" s="86"/>
      <c r="R635" s="87"/>
      <c r="S635" s="76"/>
      <c r="T635" s="19">
        <f>'1. Site de fabrication'!$E$7</f>
        <v>0</v>
      </c>
      <c r="U635" s="56">
        <f>'1. Site de fabrication'!$E$9</f>
        <v>0</v>
      </c>
      <c r="V635" t="str">
        <f t="shared" si="39"/>
        <v/>
      </c>
    </row>
    <row r="636" spans="1:22" ht="15.75" customHeight="1">
      <c r="A636" s="45"/>
      <c r="B636" s="19" t="str">
        <f t="shared" si="36"/>
        <v/>
      </c>
      <c r="C636" s="19" t="str">
        <f t="shared" si="37"/>
        <v/>
      </c>
      <c r="D636" s="81"/>
      <c r="E636" s="81"/>
      <c r="F636" s="79"/>
      <c r="G636" s="79"/>
      <c r="H636" s="76"/>
      <c r="I636" s="76"/>
      <c r="J636" s="76"/>
      <c r="K636" s="76"/>
      <c r="L636" s="76"/>
      <c r="M636" s="76"/>
      <c r="N636" s="76"/>
      <c r="O636" s="82" t="str">
        <f t="array" ref="O636">IF(N636="Oui","Enter %",IF(N636="","",INDEX(LookUps!J:J,MATCH('4. Module B Ingrédients'!H636,LookUps!I:I,0))))</f>
        <v/>
      </c>
      <c r="P636" s="83" t="str">
        <f t="shared" si="38"/>
        <v/>
      </c>
      <c r="Q636" s="86"/>
      <c r="R636" s="87"/>
      <c r="S636" s="76"/>
      <c r="T636" s="19">
        <f>'1. Site de fabrication'!$E$7</f>
        <v>0</v>
      </c>
      <c r="U636" s="56">
        <f>'1. Site de fabrication'!$E$9</f>
        <v>0</v>
      </c>
      <c r="V636" t="str">
        <f t="shared" si="39"/>
        <v/>
      </c>
    </row>
    <row r="637" spans="1:22" ht="15.75" customHeight="1">
      <c r="A637" s="45"/>
      <c r="B637" s="19" t="str">
        <f t="shared" si="36"/>
        <v/>
      </c>
      <c r="C637" s="19" t="str">
        <f t="shared" si="37"/>
        <v/>
      </c>
      <c r="D637" s="81"/>
      <c r="E637" s="81"/>
      <c r="F637" s="79"/>
      <c r="G637" s="79"/>
      <c r="H637" s="76"/>
      <c r="I637" s="76"/>
      <c r="J637" s="76"/>
      <c r="K637" s="76"/>
      <c r="L637" s="76"/>
      <c r="M637" s="76"/>
      <c r="N637" s="76"/>
      <c r="O637" s="82" t="str">
        <f t="array" ref="O637">IF(N637="Oui","Enter %",IF(N637="","",INDEX(LookUps!J:J,MATCH('4. Module B Ingrédients'!H637,LookUps!I:I,0))))</f>
        <v/>
      </c>
      <c r="P637" s="83" t="str">
        <f t="shared" si="38"/>
        <v/>
      </c>
      <c r="Q637" s="86"/>
      <c r="R637" s="87"/>
      <c r="S637" s="76"/>
      <c r="T637" s="19">
        <f>'1. Site de fabrication'!$E$7</f>
        <v>0</v>
      </c>
      <c r="U637" s="56">
        <f>'1. Site de fabrication'!$E$9</f>
        <v>0</v>
      </c>
      <c r="V637" t="str">
        <f t="shared" si="39"/>
        <v/>
      </c>
    </row>
    <row r="638" spans="1:22" ht="15.75" customHeight="1">
      <c r="A638" s="45"/>
      <c r="B638" s="19" t="str">
        <f t="shared" si="36"/>
        <v/>
      </c>
      <c r="C638" s="19" t="str">
        <f t="shared" si="37"/>
        <v/>
      </c>
      <c r="D638" s="81"/>
      <c r="E638" s="81"/>
      <c r="F638" s="79"/>
      <c r="G638" s="79"/>
      <c r="H638" s="76"/>
      <c r="I638" s="76"/>
      <c r="J638" s="76"/>
      <c r="K638" s="76"/>
      <c r="L638" s="76"/>
      <c r="M638" s="76"/>
      <c r="N638" s="76"/>
      <c r="O638" s="82" t="str">
        <f t="array" ref="O638">IF(N638="Oui","Enter %",IF(N638="","",INDEX(LookUps!J:J,MATCH('4. Module B Ingrédients'!H638,LookUps!I:I,0))))</f>
        <v/>
      </c>
      <c r="P638" s="83" t="str">
        <f t="shared" si="38"/>
        <v/>
      </c>
      <c r="Q638" s="86"/>
      <c r="R638" s="87"/>
      <c r="S638" s="76"/>
      <c r="T638" s="19">
        <f>'1. Site de fabrication'!$E$7</f>
        <v>0</v>
      </c>
      <c r="U638" s="56">
        <f>'1. Site de fabrication'!$E$9</f>
        <v>0</v>
      </c>
      <c r="V638" t="str">
        <f t="shared" si="39"/>
        <v/>
      </c>
    </row>
    <row r="639" spans="1:22" ht="15.75" customHeight="1">
      <c r="A639" s="45"/>
      <c r="B639" s="19" t="str">
        <f t="shared" si="36"/>
        <v/>
      </c>
      <c r="C639" s="19" t="str">
        <f t="shared" si="37"/>
        <v/>
      </c>
      <c r="D639" s="81"/>
      <c r="E639" s="81"/>
      <c r="F639" s="79"/>
      <c r="G639" s="79"/>
      <c r="H639" s="76"/>
      <c r="I639" s="76"/>
      <c r="J639" s="76"/>
      <c r="K639" s="76"/>
      <c r="L639" s="76"/>
      <c r="M639" s="76"/>
      <c r="N639" s="76"/>
      <c r="O639" s="82" t="str">
        <f t="array" ref="O639">IF(N639="Oui","Enter %",IF(N639="","",INDEX(LookUps!J:J,MATCH('4. Module B Ingrédients'!H639,LookUps!I:I,0))))</f>
        <v/>
      </c>
      <c r="P639" s="83" t="str">
        <f t="shared" si="38"/>
        <v/>
      </c>
      <c r="Q639" s="86"/>
      <c r="R639" s="87"/>
      <c r="S639" s="76"/>
      <c r="T639" s="19">
        <f>'1. Site de fabrication'!$E$7</f>
        <v>0</v>
      </c>
      <c r="U639" s="56">
        <f>'1. Site de fabrication'!$E$9</f>
        <v>0</v>
      </c>
      <c r="V639" t="str">
        <f t="shared" si="39"/>
        <v/>
      </c>
    </row>
    <row r="640" spans="1:22" ht="15.75" customHeight="1">
      <c r="A640" s="45"/>
      <c r="B640" s="19" t="str">
        <f t="shared" si="36"/>
        <v/>
      </c>
      <c r="C640" s="19" t="str">
        <f t="shared" si="37"/>
        <v/>
      </c>
      <c r="D640" s="81"/>
      <c r="E640" s="81"/>
      <c r="F640" s="79"/>
      <c r="G640" s="79"/>
      <c r="H640" s="76"/>
      <c r="I640" s="76"/>
      <c r="J640" s="76"/>
      <c r="K640" s="76"/>
      <c r="L640" s="76"/>
      <c r="M640" s="76"/>
      <c r="N640" s="76"/>
      <c r="O640" s="82" t="str">
        <f t="array" ref="O640">IF(N640="Oui","Enter %",IF(N640="","",INDEX(LookUps!J:J,MATCH('4. Module B Ingrédients'!H640,LookUps!I:I,0))))</f>
        <v/>
      </c>
      <c r="P640" s="83" t="str">
        <f t="shared" si="38"/>
        <v/>
      </c>
      <c r="Q640" s="86"/>
      <c r="R640" s="87"/>
      <c r="S640" s="76"/>
      <c r="T640" s="19">
        <f>'1. Site de fabrication'!$E$7</f>
        <v>0</v>
      </c>
      <c r="U640" s="56">
        <f>'1. Site de fabrication'!$E$9</f>
        <v>0</v>
      </c>
      <c r="V640" t="str">
        <f t="shared" si="39"/>
        <v/>
      </c>
    </row>
    <row r="641" spans="1:22" ht="15.75" customHeight="1">
      <c r="A641" s="45"/>
      <c r="B641" s="19" t="str">
        <f t="shared" si="36"/>
        <v/>
      </c>
      <c r="C641" s="19" t="str">
        <f t="shared" si="37"/>
        <v/>
      </c>
      <c r="D641" s="81"/>
      <c r="E641" s="81"/>
      <c r="F641" s="79"/>
      <c r="G641" s="79"/>
      <c r="H641" s="76"/>
      <c r="I641" s="76"/>
      <c r="J641" s="76"/>
      <c r="K641" s="76"/>
      <c r="L641" s="76"/>
      <c r="M641" s="76"/>
      <c r="N641" s="76"/>
      <c r="O641" s="82" t="str">
        <f t="array" ref="O641">IF(N641="Oui","Enter %",IF(N641="","",INDEX(LookUps!J:J,MATCH('4. Module B Ingrédients'!H641,LookUps!I:I,0))))</f>
        <v/>
      </c>
      <c r="P641" s="83" t="str">
        <f t="shared" si="38"/>
        <v/>
      </c>
      <c r="Q641" s="84"/>
      <c r="R641" s="85"/>
      <c r="S641" s="76"/>
      <c r="T641" s="19">
        <f>'1. Site de fabrication'!$E$7</f>
        <v>0</v>
      </c>
      <c r="U641" s="56">
        <f>'1. Site de fabrication'!$E$9</f>
        <v>0</v>
      </c>
      <c r="V641" t="str">
        <f t="shared" si="39"/>
        <v/>
      </c>
    </row>
    <row r="642" spans="1:22" ht="15.75" customHeight="1">
      <c r="A642" s="45"/>
      <c r="B642" s="19" t="str">
        <f t="shared" si="36"/>
        <v/>
      </c>
      <c r="C642" s="19" t="str">
        <f t="shared" si="37"/>
        <v/>
      </c>
      <c r="D642" s="81"/>
      <c r="E642" s="81"/>
      <c r="F642" s="79"/>
      <c r="G642" s="79"/>
      <c r="H642" s="76"/>
      <c r="I642" s="76"/>
      <c r="J642" s="76"/>
      <c r="K642" s="76"/>
      <c r="L642" s="76"/>
      <c r="M642" s="76"/>
      <c r="N642" s="76"/>
      <c r="O642" s="82" t="str">
        <f t="array" ref="O642">IF(N642="Oui","Enter %",IF(N642="","",INDEX(LookUps!J:J,MATCH('4. Module B Ingrédients'!H642,LookUps!I:I,0))))</f>
        <v/>
      </c>
      <c r="P642" s="83" t="str">
        <f t="shared" si="38"/>
        <v/>
      </c>
      <c r="Q642" s="86"/>
      <c r="R642" s="87"/>
      <c r="S642" s="76"/>
      <c r="T642" s="19">
        <f>'1. Site de fabrication'!$E$7</f>
        <v>0</v>
      </c>
      <c r="U642" s="56">
        <f>'1. Site de fabrication'!$E$9</f>
        <v>0</v>
      </c>
      <c r="V642" t="str">
        <f t="shared" si="39"/>
        <v/>
      </c>
    </row>
    <row r="643" spans="1:22" ht="15.75" customHeight="1">
      <c r="A643" s="45"/>
      <c r="B643" s="19" t="str">
        <f t="shared" si="36"/>
        <v/>
      </c>
      <c r="C643" s="19" t="str">
        <f t="shared" si="37"/>
        <v/>
      </c>
      <c r="D643" s="81"/>
      <c r="E643" s="81"/>
      <c r="F643" s="79"/>
      <c r="G643" s="79"/>
      <c r="H643" s="76"/>
      <c r="I643" s="76"/>
      <c r="J643" s="76"/>
      <c r="K643" s="76"/>
      <c r="L643" s="76"/>
      <c r="M643" s="76"/>
      <c r="N643" s="76"/>
      <c r="O643" s="82" t="str">
        <f t="array" ref="O643">IF(N643="Oui","Enter %",IF(N643="","",INDEX(LookUps!J:J,MATCH('4. Module B Ingrédients'!H643,LookUps!I:I,0))))</f>
        <v/>
      </c>
      <c r="P643" s="83" t="str">
        <f t="shared" si="38"/>
        <v/>
      </c>
      <c r="Q643" s="86"/>
      <c r="R643" s="87"/>
      <c r="S643" s="76"/>
      <c r="T643" s="19">
        <f>'1. Site de fabrication'!$E$7</f>
        <v>0</v>
      </c>
      <c r="U643" s="56">
        <f>'1. Site de fabrication'!$E$9</f>
        <v>0</v>
      </c>
      <c r="V643" t="str">
        <f t="shared" si="39"/>
        <v/>
      </c>
    </row>
    <row r="644" spans="1:22" ht="15.75" customHeight="1">
      <c r="A644" s="45"/>
      <c r="B644" s="19" t="str">
        <f t="shared" si="36"/>
        <v/>
      </c>
      <c r="C644" s="19" t="str">
        <f t="shared" si="37"/>
        <v/>
      </c>
      <c r="D644" s="81"/>
      <c r="E644" s="81"/>
      <c r="F644" s="79"/>
      <c r="G644" s="79"/>
      <c r="H644" s="76"/>
      <c r="I644" s="76"/>
      <c r="J644" s="76"/>
      <c r="K644" s="76"/>
      <c r="L644" s="76"/>
      <c r="M644" s="76"/>
      <c r="N644" s="76"/>
      <c r="O644" s="82" t="str">
        <f t="array" ref="O644">IF(N644="Oui","Enter %",IF(N644="","",INDEX(LookUps!J:J,MATCH('4. Module B Ingrédients'!H644,LookUps!I:I,0))))</f>
        <v/>
      </c>
      <c r="P644" s="83" t="str">
        <f t="shared" si="38"/>
        <v/>
      </c>
      <c r="Q644" s="86"/>
      <c r="R644" s="87"/>
      <c r="S644" s="76"/>
      <c r="T644" s="19">
        <f>'1. Site de fabrication'!$E$7</f>
        <v>0</v>
      </c>
      <c r="U644" s="56">
        <f>'1. Site de fabrication'!$E$9</f>
        <v>0</v>
      </c>
      <c r="V644" t="str">
        <f t="shared" si="39"/>
        <v/>
      </c>
    </row>
    <row r="645" spans="1:22" ht="15.75" customHeight="1">
      <c r="A645" s="45"/>
      <c r="B645" s="19" t="str">
        <f t="shared" si="36"/>
        <v/>
      </c>
      <c r="C645" s="19" t="str">
        <f t="shared" si="37"/>
        <v/>
      </c>
      <c r="D645" s="81"/>
      <c r="E645" s="81"/>
      <c r="F645" s="79"/>
      <c r="G645" s="79"/>
      <c r="H645" s="76"/>
      <c r="I645" s="76"/>
      <c r="J645" s="76"/>
      <c r="K645" s="76"/>
      <c r="L645" s="76"/>
      <c r="M645" s="76"/>
      <c r="N645" s="76"/>
      <c r="O645" s="82" t="str">
        <f t="array" ref="O645">IF(N645="Oui","Enter %",IF(N645="","",INDEX(LookUps!J:J,MATCH('4. Module B Ingrédients'!H645,LookUps!I:I,0))))</f>
        <v/>
      </c>
      <c r="P645" s="83" t="str">
        <f t="shared" si="38"/>
        <v/>
      </c>
      <c r="Q645" s="86"/>
      <c r="R645" s="87"/>
      <c r="S645" s="76"/>
      <c r="T645" s="19">
        <f>'1. Site de fabrication'!$E$7</f>
        <v>0</v>
      </c>
      <c r="U645" s="56">
        <f>'1. Site de fabrication'!$E$9</f>
        <v>0</v>
      </c>
      <c r="V645" t="str">
        <f t="shared" si="39"/>
        <v/>
      </c>
    </row>
    <row r="646" spans="1:22" ht="15.75" customHeight="1">
      <c r="A646" s="45"/>
      <c r="B646" s="19" t="str">
        <f t="shared" si="36"/>
        <v/>
      </c>
      <c r="C646" s="19" t="str">
        <f t="shared" si="37"/>
        <v/>
      </c>
      <c r="D646" s="81"/>
      <c r="E646" s="81"/>
      <c r="F646" s="79"/>
      <c r="G646" s="79"/>
      <c r="H646" s="76"/>
      <c r="I646" s="76"/>
      <c r="J646" s="76"/>
      <c r="K646" s="76"/>
      <c r="L646" s="76"/>
      <c r="M646" s="76"/>
      <c r="N646" s="76"/>
      <c r="O646" s="82" t="str">
        <f t="array" ref="O646">IF(N646="Oui","Enter %",IF(N646="","",INDEX(LookUps!J:J,MATCH('4. Module B Ingrédients'!H646,LookUps!I:I,0))))</f>
        <v/>
      </c>
      <c r="P646" s="83" t="str">
        <f t="shared" si="38"/>
        <v/>
      </c>
      <c r="Q646" s="86"/>
      <c r="R646" s="87"/>
      <c r="S646" s="76"/>
      <c r="T646" s="19">
        <f>'1. Site de fabrication'!$E$7</f>
        <v>0</v>
      </c>
      <c r="U646" s="56">
        <f>'1. Site de fabrication'!$E$9</f>
        <v>0</v>
      </c>
      <c r="V646" t="str">
        <f t="shared" si="39"/>
        <v/>
      </c>
    </row>
    <row r="647" spans="1:22" ht="15.75" customHeight="1">
      <c r="A647" s="45"/>
      <c r="B647" s="19" t="str">
        <f t="shared" si="36"/>
        <v/>
      </c>
      <c r="C647" s="19" t="str">
        <f t="shared" si="37"/>
        <v/>
      </c>
      <c r="D647" s="81"/>
      <c r="E647" s="81"/>
      <c r="F647" s="79"/>
      <c r="G647" s="79"/>
      <c r="H647" s="76"/>
      <c r="I647" s="76"/>
      <c r="J647" s="76"/>
      <c r="K647" s="76"/>
      <c r="L647" s="76"/>
      <c r="M647" s="76"/>
      <c r="N647" s="76"/>
      <c r="O647" s="82" t="str">
        <f t="array" ref="O647">IF(N647="Oui","Enter %",IF(N647="","",INDEX(LookUps!J:J,MATCH('4. Module B Ingrédients'!H647,LookUps!I:I,0))))</f>
        <v/>
      </c>
      <c r="P647" s="83" t="str">
        <f t="shared" si="38"/>
        <v/>
      </c>
      <c r="Q647" s="86"/>
      <c r="R647" s="87"/>
      <c r="S647" s="76"/>
      <c r="T647" s="19">
        <f>'1. Site de fabrication'!$E$7</f>
        <v>0</v>
      </c>
      <c r="U647" s="56">
        <f>'1. Site de fabrication'!$E$9</f>
        <v>0</v>
      </c>
      <c r="V647" t="str">
        <f t="shared" si="39"/>
        <v/>
      </c>
    </row>
    <row r="648" spans="1:22" ht="15.75" customHeight="1">
      <c r="A648" s="45"/>
      <c r="B648" s="19" t="str">
        <f t="shared" si="36"/>
        <v/>
      </c>
      <c r="C648" s="19" t="str">
        <f t="shared" si="37"/>
        <v/>
      </c>
      <c r="D648" s="81"/>
      <c r="E648" s="81"/>
      <c r="F648" s="79"/>
      <c r="G648" s="79"/>
      <c r="H648" s="76"/>
      <c r="I648" s="76"/>
      <c r="J648" s="76"/>
      <c r="K648" s="76"/>
      <c r="L648" s="76"/>
      <c r="M648" s="76"/>
      <c r="N648" s="76"/>
      <c r="O648" s="82" t="str">
        <f t="array" ref="O648">IF(N648="Oui","Enter %",IF(N648="","",INDEX(LookUps!J:J,MATCH('4. Module B Ingrédients'!H648,LookUps!I:I,0))))</f>
        <v/>
      </c>
      <c r="P648" s="83" t="str">
        <f t="shared" si="38"/>
        <v/>
      </c>
      <c r="Q648" s="86"/>
      <c r="R648" s="87"/>
      <c r="S648" s="76"/>
      <c r="T648" s="19">
        <f>'1. Site de fabrication'!$E$7</f>
        <v>0</v>
      </c>
      <c r="U648" s="56">
        <f>'1. Site de fabrication'!$E$9</f>
        <v>0</v>
      </c>
      <c r="V648" t="str">
        <f t="shared" si="39"/>
        <v/>
      </c>
    </row>
    <row r="649" spans="1:22" ht="15.75" customHeight="1">
      <c r="A649" s="45"/>
      <c r="B649" s="19" t="str">
        <f t="shared" si="36"/>
        <v/>
      </c>
      <c r="C649" s="19" t="str">
        <f t="shared" si="37"/>
        <v/>
      </c>
      <c r="D649" s="81"/>
      <c r="E649" s="81"/>
      <c r="F649" s="79"/>
      <c r="G649" s="79"/>
      <c r="H649" s="76"/>
      <c r="I649" s="76"/>
      <c r="J649" s="76"/>
      <c r="K649" s="76"/>
      <c r="L649" s="76"/>
      <c r="M649" s="76"/>
      <c r="N649" s="76"/>
      <c r="O649" s="82" t="str">
        <f t="array" ref="O649">IF(N649="Oui","Enter %",IF(N649="","",INDEX(LookUps!J:J,MATCH('4. Module B Ingrédients'!H649,LookUps!I:I,0))))</f>
        <v/>
      </c>
      <c r="P649" s="83" t="str">
        <f t="shared" si="38"/>
        <v/>
      </c>
      <c r="Q649" s="86"/>
      <c r="R649" s="87"/>
      <c r="S649" s="76"/>
      <c r="T649" s="19">
        <f>'1. Site de fabrication'!$E$7</f>
        <v>0</v>
      </c>
      <c r="U649" s="56">
        <f>'1. Site de fabrication'!$E$9</f>
        <v>0</v>
      </c>
      <c r="V649" t="str">
        <f t="shared" si="39"/>
        <v/>
      </c>
    </row>
    <row r="650" spans="1:22" ht="15.75" customHeight="1">
      <c r="A650" s="45"/>
      <c r="B650" s="19" t="str">
        <f t="shared" si="36"/>
        <v/>
      </c>
      <c r="C650" s="19" t="str">
        <f t="shared" si="37"/>
        <v/>
      </c>
      <c r="D650" s="81"/>
      <c r="E650" s="81"/>
      <c r="F650" s="79"/>
      <c r="G650" s="79"/>
      <c r="H650" s="76"/>
      <c r="I650" s="76"/>
      <c r="J650" s="76"/>
      <c r="K650" s="76"/>
      <c r="L650" s="76"/>
      <c r="M650" s="76"/>
      <c r="N650" s="76"/>
      <c r="O650" s="82" t="str">
        <f t="array" ref="O650">IF(N650="Oui","Enter %",IF(N650="","",INDEX(LookUps!J:J,MATCH('4. Module B Ingrédients'!H650,LookUps!I:I,0))))</f>
        <v/>
      </c>
      <c r="P650" s="83" t="str">
        <f t="shared" si="38"/>
        <v/>
      </c>
      <c r="Q650" s="86"/>
      <c r="R650" s="87"/>
      <c r="S650" s="76"/>
      <c r="T650" s="19">
        <f>'1. Site de fabrication'!$E$7</f>
        <v>0</v>
      </c>
      <c r="U650" s="56">
        <f>'1. Site de fabrication'!$E$9</f>
        <v>0</v>
      </c>
      <c r="V650" t="str">
        <f t="shared" si="39"/>
        <v/>
      </c>
    </row>
    <row r="651" spans="1:22" ht="15.75" customHeight="1">
      <c r="A651" s="45"/>
      <c r="B651" s="19" t="str">
        <f t="shared" si="36"/>
        <v/>
      </c>
      <c r="C651" s="19" t="str">
        <f t="shared" si="37"/>
        <v/>
      </c>
      <c r="D651" s="81"/>
      <c r="E651" s="81"/>
      <c r="F651" s="79"/>
      <c r="G651" s="79"/>
      <c r="H651" s="76"/>
      <c r="I651" s="76"/>
      <c r="J651" s="76"/>
      <c r="K651" s="76"/>
      <c r="L651" s="76"/>
      <c r="M651" s="76"/>
      <c r="N651" s="76"/>
      <c r="O651" s="82" t="str">
        <f t="array" ref="O651">IF(N651="Oui","Enter %",IF(N651="","",INDEX(LookUps!J:J,MATCH('4. Module B Ingrédients'!H651,LookUps!I:I,0))))</f>
        <v/>
      </c>
      <c r="P651" s="83" t="str">
        <f t="shared" si="38"/>
        <v/>
      </c>
      <c r="Q651" s="86"/>
      <c r="R651" s="87"/>
      <c r="S651" s="76"/>
      <c r="T651" s="19">
        <f>'1. Site de fabrication'!$E$7</f>
        <v>0</v>
      </c>
      <c r="U651" s="56">
        <f>'1. Site de fabrication'!$E$9</f>
        <v>0</v>
      </c>
      <c r="V651" t="str">
        <f t="shared" si="39"/>
        <v/>
      </c>
    </row>
    <row r="652" spans="1:22" ht="15.75" customHeight="1">
      <c r="A652" s="45"/>
      <c r="B652" s="19" t="str">
        <f t="shared" ref="B652:B715" si="40">IF(D652="","",VLOOKUP(D652,Retailer,2,FALSE))</f>
        <v/>
      </c>
      <c r="C652" s="19" t="str">
        <f t="shared" ref="C652:C715" si="41">IF(B652="","",B652&amp;"_market")</f>
        <v/>
      </c>
      <c r="D652" s="81"/>
      <c r="E652" s="81"/>
      <c r="F652" s="79"/>
      <c r="G652" s="79"/>
      <c r="H652" s="76"/>
      <c r="I652" s="76"/>
      <c r="J652" s="76"/>
      <c r="K652" s="76"/>
      <c r="L652" s="76"/>
      <c r="M652" s="76"/>
      <c r="N652" s="76"/>
      <c r="O652" s="82" t="str">
        <f t="array" ref="O652">IF(N652="Oui","Enter %",IF(N652="","",INDEX(LookUps!J:J,MATCH('4. Module B Ingrédients'!H652,LookUps!I:I,0))))</f>
        <v/>
      </c>
      <c r="P652" s="83" t="str">
        <f t="shared" ref="P652:P715" si="42">IF(O652="","",IF(O652="Enter %","TBD",IF(J652="grammes",(I652/10^6)*O652,IF(J652="kg",(I652/10^3)*O652,I652*O652))))</f>
        <v/>
      </c>
      <c r="Q652" s="86"/>
      <c r="R652" s="87"/>
      <c r="S652" s="76"/>
      <c r="T652" s="19">
        <f>'1. Site de fabrication'!$E$7</f>
        <v>0</v>
      </c>
      <c r="U652" s="56">
        <f>'1. Site de fabrication'!$E$9</f>
        <v>0</v>
      </c>
      <c r="V652" t="str">
        <f t="shared" ref="V652:V715" si="43">IF(F652="","",VLOOKUP(F652,Category_map,2,FALSE))</f>
        <v/>
      </c>
    </row>
    <row r="653" spans="1:22" ht="15.75" customHeight="1">
      <c r="A653" s="45"/>
      <c r="B653" s="19" t="str">
        <f t="shared" si="40"/>
        <v/>
      </c>
      <c r="C653" s="19" t="str">
        <f t="shared" si="41"/>
        <v/>
      </c>
      <c r="D653" s="81"/>
      <c r="E653" s="81"/>
      <c r="F653" s="79"/>
      <c r="G653" s="79"/>
      <c r="H653" s="76"/>
      <c r="I653" s="76"/>
      <c r="J653" s="76"/>
      <c r="K653" s="76"/>
      <c r="L653" s="76"/>
      <c r="M653" s="76"/>
      <c r="N653" s="76"/>
      <c r="O653" s="82" t="str">
        <f t="array" ref="O653">IF(N653="Oui","Enter %",IF(N653="","",INDEX(LookUps!J:J,MATCH('4. Module B Ingrédients'!H653,LookUps!I:I,0))))</f>
        <v/>
      </c>
      <c r="P653" s="83" t="str">
        <f t="shared" si="42"/>
        <v/>
      </c>
      <c r="Q653" s="86"/>
      <c r="R653" s="87"/>
      <c r="S653" s="76"/>
      <c r="T653" s="19">
        <f>'1. Site de fabrication'!$E$7</f>
        <v>0</v>
      </c>
      <c r="U653" s="56">
        <f>'1. Site de fabrication'!$E$9</f>
        <v>0</v>
      </c>
      <c r="V653" t="str">
        <f t="shared" si="43"/>
        <v/>
      </c>
    </row>
    <row r="654" spans="1:22" ht="15.75" customHeight="1">
      <c r="A654" s="45"/>
      <c r="B654" s="19" t="str">
        <f t="shared" si="40"/>
        <v/>
      </c>
      <c r="C654" s="19" t="str">
        <f t="shared" si="41"/>
        <v/>
      </c>
      <c r="D654" s="81"/>
      <c r="E654" s="81"/>
      <c r="F654" s="79"/>
      <c r="G654" s="79"/>
      <c r="H654" s="76"/>
      <c r="I654" s="76"/>
      <c r="J654" s="76"/>
      <c r="K654" s="76"/>
      <c r="L654" s="76"/>
      <c r="M654" s="76"/>
      <c r="N654" s="76"/>
      <c r="O654" s="82" t="str">
        <f t="array" ref="O654">IF(N654="Oui","Enter %",IF(N654="","",INDEX(LookUps!J:J,MATCH('4. Module B Ingrédients'!H654,LookUps!I:I,0))))</f>
        <v/>
      </c>
      <c r="P654" s="83" t="str">
        <f t="shared" si="42"/>
        <v/>
      </c>
      <c r="Q654" s="86"/>
      <c r="R654" s="87"/>
      <c r="S654" s="76"/>
      <c r="T654" s="19">
        <f>'1. Site de fabrication'!$E$7</f>
        <v>0</v>
      </c>
      <c r="U654" s="56">
        <f>'1. Site de fabrication'!$E$9</f>
        <v>0</v>
      </c>
      <c r="V654" t="str">
        <f t="shared" si="43"/>
        <v/>
      </c>
    </row>
    <row r="655" spans="1:22" ht="15.75" customHeight="1">
      <c r="A655" s="45"/>
      <c r="B655" s="19" t="str">
        <f t="shared" si="40"/>
        <v/>
      </c>
      <c r="C655" s="19" t="str">
        <f t="shared" si="41"/>
        <v/>
      </c>
      <c r="D655" s="81"/>
      <c r="E655" s="81"/>
      <c r="F655" s="79"/>
      <c r="G655" s="79"/>
      <c r="H655" s="76"/>
      <c r="I655" s="76"/>
      <c r="J655" s="76"/>
      <c r="K655" s="76"/>
      <c r="L655" s="76"/>
      <c r="M655" s="76"/>
      <c r="N655" s="76"/>
      <c r="O655" s="82" t="str">
        <f t="array" ref="O655">IF(N655="Oui","Enter %",IF(N655="","",INDEX(LookUps!J:J,MATCH('4. Module B Ingrédients'!H655,LookUps!I:I,0))))</f>
        <v/>
      </c>
      <c r="P655" s="83" t="str">
        <f t="shared" si="42"/>
        <v/>
      </c>
      <c r="Q655" s="86"/>
      <c r="R655" s="87"/>
      <c r="S655" s="76"/>
      <c r="T655" s="19">
        <f>'1. Site de fabrication'!$E$7</f>
        <v>0</v>
      </c>
      <c r="U655" s="56">
        <f>'1. Site de fabrication'!$E$9</f>
        <v>0</v>
      </c>
      <c r="V655" t="str">
        <f t="shared" si="43"/>
        <v/>
      </c>
    </row>
    <row r="656" spans="1:22" ht="15.75" customHeight="1">
      <c r="A656" s="45"/>
      <c r="B656" s="19" t="str">
        <f t="shared" si="40"/>
        <v/>
      </c>
      <c r="C656" s="19" t="str">
        <f t="shared" si="41"/>
        <v/>
      </c>
      <c r="D656" s="81"/>
      <c r="E656" s="81"/>
      <c r="F656" s="79"/>
      <c r="G656" s="79"/>
      <c r="H656" s="76"/>
      <c r="I656" s="76"/>
      <c r="J656" s="76"/>
      <c r="K656" s="76"/>
      <c r="L656" s="76"/>
      <c r="M656" s="76"/>
      <c r="N656" s="76"/>
      <c r="O656" s="82" t="str">
        <f t="array" ref="O656">IF(N656="Oui","Enter %",IF(N656="","",INDEX(LookUps!J:J,MATCH('4. Module B Ingrédients'!H656,LookUps!I:I,0))))</f>
        <v/>
      </c>
      <c r="P656" s="83" t="str">
        <f t="shared" si="42"/>
        <v/>
      </c>
      <c r="Q656" s="86"/>
      <c r="R656" s="87"/>
      <c r="S656" s="76"/>
      <c r="T656" s="19">
        <f>'1. Site de fabrication'!$E$7</f>
        <v>0</v>
      </c>
      <c r="U656" s="56">
        <f>'1. Site de fabrication'!$E$9</f>
        <v>0</v>
      </c>
      <c r="V656" t="str">
        <f t="shared" si="43"/>
        <v/>
      </c>
    </row>
    <row r="657" spans="1:22" ht="15.75" customHeight="1">
      <c r="A657" s="45"/>
      <c r="B657" s="19" t="str">
        <f t="shared" si="40"/>
        <v/>
      </c>
      <c r="C657" s="19" t="str">
        <f t="shared" si="41"/>
        <v/>
      </c>
      <c r="D657" s="81"/>
      <c r="E657" s="81"/>
      <c r="F657" s="79"/>
      <c r="G657" s="79"/>
      <c r="H657" s="76"/>
      <c r="I657" s="76"/>
      <c r="J657" s="76"/>
      <c r="K657" s="76"/>
      <c r="L657" s="76"/>
      <c r="M657" s="76"/>
      <c r="N657" s="76"/>
      <c r="O657" s="82" t="str">
        <f t="array" ref="O657">IF(N657="Oui","Enter %",IF(N657="","",INDEX(LookUps!J:J,MATCH('4. Module B Ingrédients'!H657,LookUps!I:I,0))))</f>
        <v/>
      </c>
      <c r="P657" s="83" t="str">
        <f t="shared" si="42"/>
        <v/>
      </c>
      <c r="Q657" s="86"/>
      <c r="R657" s="87"/>
      <c r="S657" s="76"/>
      <c r="T657" s="19">
        <f>'1. Site de fabrication'!$E$7</f>
        <v>0</v>
      </c>
      <c r="U657" s="56">
        <f>'1. Site de fabrication'!$E$9</f>
        <v>0</v>
      </c>
      <c r="V657" t="str">
        <f t="shared" si="43"/>
        <v/>
      </c>
    </row>
    <row r="658" spans="1:22" ht="15.75" customHeight="1">
      <c r="A658" s="45"/>
      <c r="B658" s="19" t="str">
        <f t="shared" si="40"/>
        <v/>
      </c>
      <c r="C658" s="19" t="str">
        <f t="shared" si="41"/>
        <v/>
      </c>
      <c r="D658" s="81"/>
      <c r="E658" s="81"/>
      <c r="F658" s="79"/>
      <c r="G658" s="79"/>
      <c r="H658" s="76"/>
      <c r="I658" s="76"/>
      <c r="J658" s="76"/>
      <c r="K658" s="76"/>
      <c r="L658" s="76"/>
      <c r="M658" s="76"/>
      <c r="N658" s="76"/>
      <c r="O658" s="82" t="str">
        <f t="array" ref="O658">IF(N658="Oui","Enter %",IF(N658="","",INDEX(LookUps!J:J,MATCH('4. Module B Ingrédients'!H658,LookUps!I:I,0))))</f>
        <v/>
      </c>
      <c r="P658" s="83" t="str">
        <f t="shared" si="42"/>
        <v/>
      </c>
      <c r="Q658" s="86"/>
      <c r="R658" s="87"/>
      <c r="S658" s="76"/>
      <c r="T658" s="19">
        <f>'1. Site de fabrication'!$E$7</f>
        <v>0</v>
      </c>
      <c r="U658" s="56">
        <f>'1. Site de fabrication'!$E$9</f>
        <v>0</v>
      </c>
      <c r="V658" t="str">
        <f t="shared" si="43"/>
        <v/>
      </c>
    </row>
    <row r="659" spans="1:22" ht="15.75" customHeight="1">
      <c r="A659" s="45"/>
      <c r="B659" s="19" t="str">
        <f t="shared" si="40"/>
        <v/>
      </c>
      <c r="C659" s="19" t="str">
        <f t="shared" si="41"/>
        <v/>
      </c>
      <c r="D659" s="81"/>
      <c r="E659" s="81"/>
      <c r="F659" s="79"/>
      <c r="G659" s="79"/>
      <c r="H659" s="76"/>
      <c r="I659" s="76"/>
      <c r="J659" s="76"/>
      <c r="K659" s="76"/>
      <c r="L659" s="76"/>
      <c r="M659" s="76"/>
      <c r="N659" s="76"/>
      <c r="O659" s="82" t="str">
        <f t="array" ref="O659">IF(N659="Oui","Enter %",IF(N659="","",INDEX(LookUps!J:J,MATCH('4. Module B Ingrédients'!H659,LookUps!I:I,0))))</f>
        <v/>
      </c>
      <c r="P659" s="83" t="str">
        <f t="shared" si="42"/>
        <v/>
      </c>
      <c r="Q659" s="86"/>
      <c r="R659" s="87"/>
      <c r="S659" s="76"/>
      <c r="T659" s="19">
        <f>'1. Site de fabrication'!$E$7</f>
        <v>0</v>
      </c>
      <c r="U659" s="56">
        <f>'1. Site de fabrication'!$E$9</f>
        <v>0</v>
      </c>
      <c r="V659" t="str">
        <f t="shared" si="43"/>
        <v/>
      </c>
    </row>
    <row r="660" spans="1:22" ht="15.75" customHeight="1">
      <c r="A660" s="45"/>
      <c r="B660" s="19" t="str">
        <f t="shared" si="40"/>
        <v/>
      </c>
      <c r="C660" s="19" t="str">
        <f t="shared" si="41"/>
        <v/>
      </c>
      <c r="D660" s="81"/>
      <c r="E660" s="81"/>
      <c r="F660" s="79"/>
      <c r="G660" s="79"/>
      <c r="H660" s="76"/>
      <c r="I660" s="76"/>
      <c r="J660" s="76"/>
      <c r="K660" s="76"/>
      <c r="L660" s="76"/>
      <c r="M660" s="76"/>
      <c r="N660" s="76"/>
      <c r="O660" s="82" t="str">
        <f t="array" ref="O660">IF(N660="Oui","Enter %",IF(N660="","",INDEX(LookUps!J:J,MATCH('4. Module B Ingrédients'!H660,LookUps!I:I,0))))</f>
        <v/>
      </c>
      <c r="P660" s="83" t="str">
        <f t="shared" si="42"/>
        <v/>
      </c>
      <c r="Q660" s="86"/>
      <c r="R660" s="87"/>
      <c r="S660" s="76"/>
      <c r="T660" s="19">
        <f>'1. Site de fabrication'!$E$7</f>
        <v>0</v>
      </c>
      <c r="U660" s="56">
        <f>'1. Site de fabrication'!$E$9</f>
        <v>0</v>
      </c>
      <c r="V660" t="str">
        <f t="shared" si="43"/>
        <v/>
      </c>
    </row>
    <row r="661" spans="1:22" ht="15.75" customHeight="1">
      <c r="A661" s="45"/>
      <c r="B661" s="19" t="str">
        <f t="shared" si="40"/>
        <v/>
      </c>
      <c r="C661" s="19" t="str">
        <f t="shared" si="41"/>
        <v/>
      </c>
      <c r="D661" s="81"/>
      <c r="E661" s="81"/>
      <c r="F661" s="79"/>
      <c r="G661" s="79"/>
      <c r="H661" s="76"/>
      <c r="I661" s="76"/>
      <c r="J661" s="76"/>
      <c r="K661" s="76"/>
      <c r="L661" s="76"/>
      <c r="M661" s="76"/>
      <c r="N661" s="76"/>
      <c r="O661" s="82" t="str">
        <f t="array" ref="O661">IF(N661="Oui","Enter %",IF(N661="","",INDEX(LookUps!J:J,MATCH('4. Module B Ingrédients'!H661,LookUps!I:I,0))))</f>
        <v/>
      </c>
      <c r="P661" s="83" t="str">
        <f t="shared" si="42"/>
        <v/>
      </c>
      <c r="Q661" s="86"/>
      <c r="R661" s="87"/>
      <c r="S661" s="76"/>
      <c r="T661" s="19">
        <f>'1. Site de fabrication'!$E$7</f>
        <v>0</v>
      </c>
      <c r="U661" s="56">
        <f>'1. Site de fabrication'!$E$9</f>
        <v>0</v>
      </c>
      <c r="V661" t="str">
        <f t="shared" si="43"/>
        <v/>
      </c>
    </row>
    <row r="662" spans="1:22" ht="15.75" customHeight="1">
      <c r="A662" s="45"/>
      <c r="B662" s="19" t="str">
        <f t="shared" si="40"/>
        <v/>
      </c>
      <c r="C662" s="19" t="str">
        <f t="shared" si="41"/>
        <v/>
      </c>
      <c r="D662" s="81"/>
      <c r="E662" s="81"/>
      <c r="F662" s="79"/>
      <c r="G662" s="79"/>
      <c r="H662" s="76"/>
      <c r="I662" s="76"/>
      <c r="J662" s="76"/>
      <c r="K662" s="76"/>
      <c r="L662" s="76"/>
      <c r="M662" s="76"/>
      <c r="N662" s="76"/>
      <c r="O662" s="82" t="str">
        <f t="array" ref="O662">IF(N662="Oui","Enter %",IF(N662="","",INDEX(LookUps!J:J,MATCH('4. Module B Ingrédients'!H662,LookUps!I:I,0))))</f>
        <v/>
      </c>
      <c r="P662" s="83" t="str">
        <f t="shared" si="42"/>
        <v/>
      </c>
      <c r="Q662" s="86"/>
      <c r="R662" s="87"/>
      <c r="S662" s="76"/>
      <c r="T662" s="19">
        <f>'1. Site de fabrication'!$E$7</f>
        <v>0</v>
      </c>
      <c r="U662" s="56">
        <f>'1. Site de fabrication'!$E$9</f>
        <v>0</v>
      </c>
      <c r="V662" t="str">
        <f t="shared" si="43"/>
        <v/>
      </c>
    </row>
    <row r="663" spans="1:22" ht="15.75" customHeight="1">
      <c r="A663" s="45"/>
      <c r="B663" s="19" t="str">
        <f t="shared" si="40"/>
        <v/>
      </c>
      <c r="C663" s="19" t="str">
        <f t="shared" si="41"/>
        <v/>
      </c>
      <c r="D663" s="81"/>
      <c r="E663" s="81"/>
      <c r="F663" s="79"/>
      <c r="G663" s="79"/>
      <c r="H663" s="76"/>
      <c r="I663" s="76"/>
      <c r="J663" s="76"/>
      <c r="K663" s="76"/>
      <c r="L663" s="76"/>
      <c r="M663" s="76"/>
      <c r="N663" s="76"/>
      <c r="O663" s="82" t="str">
        <f t="array" ref="O663">IF(N663="Oui","Enter %",IF(N663="","",INDEX(LookUps!J:J,MATCH('4. Module B Ingrédients'!H663,LookUps!I:I,0))))</f>
        <v/>
      </c>
      <c r="P663" s="83" t="str">
        <f t="shared" si="42"/>
        <v/>
      </c>
      <c r="Q663" s="86"/>
      <c r="R663" s="87"/>
      <c r="S663" s="76"/>
      <c r="T663" s="19">
        <f>'1. Site de fabrication'!$E$7</f>
        <v>0</v>
      </c>
      <c r="U663" s="56">
        <f>'1. Site de fabrication'!$E$9</f>
        <v>0</v>
      </c>
      <c r="V663" t="str">
        <f t="shared" si="43"/>
        <v/>
      </c>
    </row>
    <row r="664" spans="1:22" ht="15.75" customHeight="1">
      <c r="A664" s="45"/>
      <c r="B664" s="19" t="str">
        <f t="shared" si="40"/>
        <v/>
      </c>
      <c r="C664" s="19" t="str">
        <f t="shared" si="41"/>
        <v/>
      </c>
      <c r="D664" s="81"/>
      <c r="E664" s="81"/>
      <c r="F664" s="79"/>
      <c r="G664" s="79"/>
      <c r="H664" s="76"/>
      <c r="I664" s="76"/>
      <c r="J664" s="76"/>
      <c r="K664" s="76"/>
      <c r="L664" s="76"/>
      <c r="M664" s="76"/>
      <c r="N664" s="76"/>
      <c r="O664" s="82" t="str">
        <f t="array" ref="O664">IF(N664="Oui","Enter %",IF(N664="","",INDEX(LookUps!J:J,MATCH('4. Module B Ingrédients'!H664,LookUps!I:I,0))))</f>
        <v/>
      </c>
      <c r="P664" s="83" t="str">
        <f t="shared" si="42"/>
        <v/>
      </c>
      <c r="Q664" s="86"/>
      <c r="R664" s="87"/>
      <c r="S664" s="76"/>
      <c r="T664" s="19">
        <f>'1. Site de fabrication'!$E$7</f>
        <v>0</v>
      </c>
      <c r="U664" s="56">
        <f>'1. Site de fabrication'!$E$9</f>
        <v>0</v>
      </c>
      <c r="V664" t="str">
        <f t="shared" si="43"/>
        <v/>
      </c>
    </row>
    <row r="665" spans="1:22" ht="15.75" customHeight="1">
      <c r="A665" s="45"/>
      <c r="B665" s="19" t="str">
        <f t="shared" si="40"/>
        <v/>
      </c>
      <c r="C665" s="19" t="str">
        <f t="shared" si="41"/>
        <v/>
      </c>
      <c r="D665" s="81"/>
      <c r="E665" s="81"/>
      <c r="F665" s="79"/>
      <c r="G665" s="79"/>
      <c r="H665" s="76"/>
      <c r="I665" s="76"/>
      <c r="J665" s="76"/>
      <c r="K665" s="76"/>
      <c r="L665" s="76"/>
      <c r="M665" s="76"/>
      <c r="N665" s="76"/>
      <c r="O665" s="82" t="str">
        <f t="array" ref="O665">IF(N665="Oui","Enter %",IF(N665="","",INDEX(LookUps!J:J,MATCH('4. Module B Ingrédients'!H665,LookUps!I:I,0))))</f>
        <v/>
      </c>
      <c r="P665" s="83" t="str">
        <f t="shared" si="42"/>
        <v/>
      </c>
      <c r="Q665" s="86"/>
      <c r="R665" s="87"/>
      <c r="S665" s="76"/>
      <c r="T665" s="19">
        <f>'1. Site de fabrication'!$E$7</f>
        <v>0</v>
      </c>
      <c r="U665" s="56">
        <f>'1. Site de fabrication'!$E$9</f>
        <v>0</v>
      </c>
      <c r="V665" t="str">
        <f t="shared" si="43"/>
        <v/>
      </c>
    </row>
    <row r="666" spans="1:22" ht="15.75" customHeight="1">
      <c r="A666" s="45"/>
      <c r="B666" s="19" t="str">
        <f t="shared" si="40"/>
        <v/>
      </c>
      <c r="C666" s="19" t="str">
        <f t="shared" si="41"/>
        <v/>
      </c>
      <c r="D666" s="81"/>
      <c r="E666" s="81"/>
      <c r="F666" s="79"/>
      <c r="G666" s="79"/>
      <c r="H666" s="76"/>
      <c r="I666" s="76"/>
      <c r="J666" s="76"/>
      <c r="K666" s="76"/>
      <c r="L666" s="76"/>
      <c r="M666" s="76"/>
      <c r="N666" s="76"/>
      <c r="O666" s="82" t="str">
        <f t="array" ref="O666">IF(N666="Oui","Enter %",IF(N666="","",INDEX(LookUps!J:J,MATCH('4. Module B Ingrédients'!H666,LookUps!I:I,0))))</f>
        <v/>
      </c>
      <c r="P666" s="83" t="str">
        <f t="shared" si="42"/>
        <v/>
      </c>
      <c r="Q666" s="86"/>
      <c r="R666" s="87"/>
      <c r="S666" s="76"/>
      <c r="T666" s="19">
        <f>'1. Site de fabrication'!$E$7</f>
        <v>0</v>
      </c>
      <c r="U666" s="56">
        <f>'1. Site de fabrication'!$E$9</f>
        <v>0</v>
      </c>
      <c r="V666" t="str">
        <f t="shared" si="43"/>
        <v/>
      </c>
    </row>
    <row r="667" spans="1:22" ht="15.75" customHeight="1">
      <c r="A667" s="45"/>
      <c r="B667" s="19" t="str">
        <f t="shared" si="40"/>
        <v/>
      </c>
      <c r="C667" s="19" t="str">
        <f t="shared" si="41"/>
        <v/>
      </c>
      <c r="D667" s="81"/>
      <c r="E667" s="81"/>
      <c r="F667" s="79"/>
      <c r="G667" s="79"/>
      <c r="H667" s="76"/>
      <c r="I667" s="76"/>
      <c r="J667" s="76"/>
      <c r="K667" s="76"/>
      <c r="L667" s="76"/>
      <c r="M667" s="76"/>
      <c r="N667" s="76"/>
      <c r="O667" s="82" t="str">
        <f t="array" ref="O667">IF(N667="Oui","Enter %",IF(N667="","",INDEX(LookUps!J:J,MATCH('4. Module B Ingrédients'!H667,LookUps!I:I,0))))</f>
        <v/>
      </c>
      <c r="P667" s="83" t="str">
        <f t="shared" si="42"/>
        <v/>
      </c>
      <c r="Q667" s="86"/>
      <c r="R667" s="87"/>
      <c r="S667" s="76"/>
      <c r="T667" s="19">
        <f>'1. Site de fabrication'!$E$7</f>
        <v>0</v>
      </c>
      <c r="U667" s="56">
        <f>'1. Site de fabrication'!$E$9</f>
        <v>0</v>
      </c>
      <c r="V667" t="str">
        <f t="shared" si="43"/>
        <v/>
      </c>
    </row>
    <row r="668" spans="1:22" ht="15.75" customHeight="1">
      <c r="A668" s="45"/>
      <c r="B668" s="19" t="str">
        <f t="shared" si="40"/>
        <v/>
      </c>
      <c r="C668" s="19" t="str">
        <f t="shared" si="41"/>
        <v/>
      </c>
      <c r="D668" s="81"/>
      <c r="E668" s="81"/>
      <c r="F668" s="79"/>
      <c r="G668" s="79"/>
      <c r="H668" s="76"/>
      <c r="I668" s="76"/>
      <c r="J668" s="76"/>
      <c r="K668" s="76"/>
      <c r="L668" s="76"/>
      <c r="M668" s="76"/>
      <c r="N668" s="76"/>
      <c r="O668" s="82" t="str">
        <f t="array" ref="O668">IF(N668="Oui","Enter %",IF(N668="","",INDEX(LookUps!J:J,MATCH('4. Module B Ingrédients'!H668,LookUps!I:I,0))))</f>
        <v/>
      </c>
      <c r="P668" s="83" t="str">
        <f t="shared" si="42"/>
        <v/>
      </c>
      <c r="Q668" s="86"/>
      <c r="R668" s="87"/>
      <c r="S668" s="76"/>
      <c r="T668" s="19">
        <f>'1. Site de fabrication'!$E$7</f>
        <v>0</v>
      </c>
      <c r="U668" s="56">
        <f>'1. Site de fabrication'!$E$9</f>
        <v>0</v>
      </c>
      <c r="V668" t="str">
        <f t="shared" si="43"/>
        <v/>
      </c>
    </row>
    <row r="669" spans="1:22" ht="15.75" customHeight="1">
      <c r="A669" s="45"/>
      <c r="B669" s="19" t="str">
        <f t="shared" si="40"/>
        <v/>
      </c>
      <c r="C669" s="19" t="str">
        <f t="shared" si="41"/>
        <v/>
      </c>
      <c r="D669" s="81"/>
      <c r="E669" s="81"/>
      <c r="F669" s="79"/>
      <c r="G669" s="79"/>
      <c r="H669" s="76"/>
      <c r="I669" s="76"/>
      <c r="J669" s="76"/>
      <c r="K669" s="76"/>
      <c r="L669" s="76"/>
      <c r="M669" s="76"/>
      <c r="N669" s="76"/>
      <c r="O669" s="82" t="str">
        <f t="array" ref="O669">IF(N669="Oui","Enter %",IF(N669="","",INDEX(LookUps!J:J,MATCH('4. Module B Ingrédients'!H669,LookUps!I:I,0))))</f>
        <v/>
      </c>
      <c r="P669" s="83" t="str">
        <f t="shared" si="42"/>
        <v/>
      </c>
      <c r="Q669" s="86"/>
      <c r="R669" s="87"/>
      <c r="S669" s="76"/>
      <c r="T669" s="19">
        <f>'1. Site de fabrication'!$E$7</f>
        <v>0</v>
      </c>
      <c r="U669" s="56">
        <f>'1. Site de fabrication'!$E$9</f>
        <v>0</v>
      </c>
      <c r="V669" t="str">
        <f t="shared" si="43"/>
        <v/>
      </c>
    </row>
    <row r="670" spans="1:22" ht="15.75" customHeight="1">
      <c r="A670" s="45"/>
      <c r="B670" s="19" t="str">
        <f t="shared" si="40"/>
        <v/>
      </c>
      <c r="C670" s="19" t="str">
        <f t="shared" si="41"/>
        <v/>
      </c>
      <c r="D670" s="81"/>
      <c r="E670" s="81"/>
      <c r="F670" s="79"/>
      <c r="G670" s="79"/>
      <c r="H670" s="76"/>
      <c r="I670" s="76"/>
      <c r="J670" s="76"/>
      <c r="K670" s="76"/>
      <c r="L670" s="76"/>
      <c r="M670" s="76"/>
      <c r="N670" s="76"/>
      <c r="O670" s="82" t="str">
        <f t="array" ref="O670">IF(N670="Oui","Enter %",IF(N670="","",INDEX(LookUps!J:J,MATCH('4. Module B Ingrédients'!H670,LookUps!I:I,0))))</f>
        <v/>
      </c>
      <c r="P670" s="83" t="str">
        <f t="shared" si="42"/>
        <v/>
      </c>
      <c r="Q670" s="86"/>
      <c r="R670" s="87"/>
      <c r="S670" s="76"/>
      <c r="T670" s="19">
        <f>'1. Site de fabrication'!$E$7</f>
        <v>0</v>
      </c>
      <c r="U670" s="56">
        <f>'1. Site de fabrication'!$E$9</f>
        <v>0</v>
      </c>
      <c r="V670" t="str">
        <f t="shared" si="43"/>
        <v/>
      </c>
    </row>
    <row r="671" spans="1:22" ht="15.75" customHeight="1">
      <c r="A671" s="45"/>
      <c r="B671" s="19" t="str">
        <f t="shared" si="40"/>
        <v/>
      </c>
      <c r="C671" s="19" t="str">
        <f t="shared" si="41"/>
        <v/>
      </c>
      <c r="D671" s="81"/>
      <c r="E671" s="81"/>
      <c r="F671" s="79"/>
      <c r="G671" s="79"/>
      <c r="H671" s="76"/>
      <c r="I671" s="76"/>
      <c r="J671" s="76"/>
      <c r="K671" s="76"/>
      <c r="L671" s="76"/>
      <c r="M671" s="76"/>
      <c r="N671" s="76"/>
      <c r="O671" s="82" t="str">
        <f t="array" ref="O671">IF(N671="Oui","Enter %",IF(N671="","",INDEX(LookUps!J:J,MATCH('4. Module B Ingrédients'!H671,LookUps!I:I,0))))</f>
        <v/>
      </c>
      <c r="P671" s="83" t="str">
        <f t="shared" si="42"/>
        <v/>
      </c>
      <c r="Q671" s="86"/>
      <c r="R671" s="87"/>
      <c r="S671" s="76"/>
      <c r="T671" s="19">
        <f>'1. Site de fabrication'!$E$7</f>
        <v>0</v>
      </c>
      <c r="U671" s="56">
        <f>'1. Site de fabrication'!$E$9</f>
        <v>0</v>
      </c>
      <c r="V671" t="str">
        <f t="shared" si="43"/>
        <v/>
      </c>
    </row>
    <row r="672" spans="1:22" ht="15.75" customHeight="1">
      <c r="A672" s="45"/>
      <c r="B672" s="19" t="str">
        <f t="shared" si="40"/>
        <v/>
      </c>
      <c r="C672" s="19" t="str">
        <f t="shared" si="41"/>
        <v/>
      </c>
      <c r="D672" s="81"/>
      <c r="E672" s="81"/>
      <c r="F672" s="79"/>
      <c r="G672" s="79"/>
      <c r="H672" s="76"/>
      <c r="I672" s="76"/>
      <c r="J672" s="76"/>
      <c r="K672" s="76"/>
      <c r="L672" s="76"/>
      <c r="M672" s="76"/>
      <c r="N672" s="76"/>
      <c r="O672" s="82" t="str">
        <f t="array" ref="O672">IF(N672="Oui","Enter %",IF(N672="","",INDEX(LookUps!J:J,MATCH('4. Module B Ingrédients'!H672,LookUps!I:I,0))))</f>
        <v/>
      </c>
      <c r="P672" s="83" t="str">
        <f t="shared" si="42"/>
        <v/>
      </c>
      <c r="Q672" s="86"/>
      <c r="R672" s="87"/>
      <c r="S672" s="76"/>
      <c r="T672" s="19">
        <f>'1. Site de fabrication'!$E$7</f>
        <v>0</v>
      </c>
      <c r="U672" s="56">
        <f>'1. Site de fabrication'!$E$9</f>
        <v>0</v>
      </c>
      <c r="V672" t="str">
        <f t="shared" si="43"/>
        <v/>
      </c>
    </row>
    <row r="673" spans="1:22" ht="15.75" customHeight="1">
      <c r="A673" s="45"/>
      <c r="B673" s="19" t="str">
        <f t="shared" si="40"/>
        <v/>
      </c>
      <c r="C673" s="19" t="str">
        <f t="shared" si="41"/>
        <v/>
      </c>
      <c r="D673" s="81"/>
      <c r="E673" s="81"/>
      <c r="F673" s="79"/>
      <c r="G673" s="79"/>
      <c r="H673" s="76"/>
      <c r="I673" s="76"/>
      <c r="J673" s="76"/>
      <c r="K673" s="76"/>
      <c r="L673" s="76"/>
      <c r="M673" s="76"/>
      <c r="N673" s="76"/>
      <c r="O673" s="82" t="str">
        <f t="array" ref="O673">IF(N673="Oui","Enter %",IF(N673="","",INDEX(LookUps!J:J,MATCH('4. Module B Ingrédients'!H673,LookUps!I:I,0))))</f>
        <v/>
      </c>
      <c r="P673" s="83" t="str">
        <f t="shared" si="42"/>
        <v/>
      </c>
      <c r="Q673" s="86"/>
      <c r="R673" s="87"/>
      <c r="S673" s="76"/>
      <c r="T673" s="19">
        <f>'1. Site de fabrication'!$E$7</f>
        <v>0</v>
      </c>
      <c r="U673" s="56">
        <f>'1. Site de fabrication'!$E$9</f>
        <v>0</v>
      </c>
      <c r="V673" t="str">
        <f t="shared" si="43"/>
        <v/>
      </c>
    </row>
    <row r="674" spans="1:22" ht="15.75" customHeight="1">
      <c r="A674" s="45"/>
      <c r="B674" s="19" t="str">
        <f t="shared" si="40"/>
        <v/>
      </c>
      <c r="C674" s="19" t="str">
        <f t="shared" si="41"/>
        <v/>
      </c>
      <c r="D674" s="81"/>
      <c r="E674" s="81"/>
      <c r="F674" s="79"/>
      <c r="G674" s="79"/>
      <c r="H674" s="76"/>
      <c r="I674" s="76"/>
      <c r="J674" s="76"/>
      <c r="K674" s="76"/>
      <c r="L674" s="76"/>
      <c r="M674" s="76"/>
      <c r="N674" s="76"/>
      <c r="O674" s="82" t="str">
        <f t="array" ref="O674">IF(N674="Oui","Enter %",IF(N674="","",INDEX(LookUps!J:J,MATCH('4. Module B Ingrédients'!H674,LookUps!I:I,0))))</f>
        <v/>
      </c>
      <c r="P674" s="83" t="str">
        <f t="shared" si="42"/>
        <v/>
      </c>
      <c r="Q674" s="86"/>
      <c r="R674" s="87"/>
      <c r="S674" s="76"/>
      <c r="T674" s="19">
        <f>'1. Site de fabrication'!$E$7</f>
        <v>0</v>
      </c>
      <c r="U674" s="56">
        <f>'1. Site de fabrication'!$E$9</f>
        <v>0</v>
      </c>
      <c r="V674" t="str">
        <f t="shared" si="43"/>
        <v/>
      </c>
    </row>
    <row r="675" spans="1:22" ht="15.75" customHeight="1">
      <c r="A675" s="45"/>
      <c r="B675" s="19" t="str">
        <f t="shared" si="40"/>
        <v/>
      </c>
      <c r="C675" s="19" t="str">
        <f t="shared" si="41"/>
        <v/>
      </c>
      <c r="D675" s="81"/>
      <c r="E675" s="81"/>
      <c r="F675" s="79"/>
      <c r="G675" s="79"/>
      <c r="H675" s="76"/>
      <c r="I675" s="76"/>
      <c r="J675" s="76"/>
      <c r="K675" s="76"/>
      <c r="L675" s="76"/>
      <c r="M675" s="76"/>
      <c r="N675" s="76"/>
      <c r="O675" s="82" t="str">
        <f t="array" ref="O675">IF(N675="Oui","Enter %",IF(N675="","",INDEX(LookUps!J:J,MATCH('4. Module B Ingrédients'!H675,LookUps!I:I,0))))</f>
        <v/>
      </c>
      <c r="P675" s="83" t="str">
        <f t="shared" si="42"/>
        <v/>
      </c>
      <c r="Q675" s="86"/>
      <c r="R675" s="87"/>
      <c r="S675" s="76"/>
      <c r="T675" s="19">
        <f>'1. Site de fabrication'!$E$7</f>
        <v>0</v>
      </c>
      <c r="U675" s="56">
        <f>'1. Site de fabrication'!$E$9</f>
        <v>0</v>
      </c>
      <c r="V675" t="str">
        <f t="shared" si="43"/>
        <v/>
      </c>
    </row>
    <row r="676" spans="1:22" ht="15.75" customHeight="1">
      <c r="A676" s="45"/>
      <c r="B676" s="19" t="str">
        <f t="shared" si="40"/>
        <v/>
      </c>
      <c r="C676" s="19" t="str">
        <f t="shared" si="41"/>
        <v/>
      </c>
      <c r="D676" s="81"/>
      <c r="E676" s="81"/>
      <c r="F676" s="79"/>
      <c r="G676" s="79"/>
      <c r="H676" s="76"/>
      <c r="I676" s="76"/>
      <c r="J676" s="76"/>
      <c r="K676" s="76"/>
      <c r="L676" s="76"/>
      <c r="M676" s="76"/>
      <c r="N676" s="76"/>
      <c r="O676" s="82" t="str">
        <f t="array" ref="O676">IF(N676="Oui","Enter %",IF(N676="","",INDEX(LookUps!J:J,MATCH('4. Module B Ingrédients'!H676,LookUps!I:I,0))))</f>
        <v/>
      </c>
      <c r="P676" s="83" t="str">
        <f t="shared" si="42"/>
        <v/>
      </c>
      <c r="Q676" s="86"/>
      <c r="R676" s="87"/>
      <c r="S676" s="76"/>
      <c r="T676" s="19">
        <f>'1. Site de fabrication'!$E$7</f>
        <v>0</v>
      </c>
      <c r="U676" s="56">
        <f>'1. Site de fabrication'!$E$9</f>
        <v>0</v>
      </c>
      <c r="V676" t="str">
        <f t="shared" si="43"/>
        <v/>
      </c>
    </row>
    <row r="677" spans="1:22" ht="15.75" customHeight="1">
      <c r="A677" s="45"/>
      <c r="B677" s="19" t="str">
        <f t="shared" si="40"/>
        <v/>
      </c>
      <c r="C677" s="19" t="str">
        <f t="shared" si="41"/>
        <v/>
      </c>
      <c r="D677" s="81"/>
      <c r="E677" s="81"/>
      <c r="F677" s="79"/>
      <c r="G677" s="79"/>
      <c r="H677" s="76"/>
      <c r="I677" s="76"/>
      <c r="J677" s="76"/>
      <c r="K677" s="76"/>
      <c r="L677" s="76"/>
      <c r="M677" s="76"/>
      <c r="N677" s="76"/>
      <c r="O677" s="82" t="str">
        <f t="array" ref="O677">IF(N677="Oui","Enter %",IF(N677="","",INDEX(LookUps!J:J,MATCH('4. Module B Ingrédients'!H677,LookUps!I:I,0))))</f>
        <v/>
      </c>
      <c r="P677" s="83" t="str">
        <f t="shared" si="42"/>
        <v/>
      </c>
      <c r="Q677" s="86"/>
      <c r="R677" s="87"/>
      <c r="S677" s="76"/>
      <c r="T677" s="19">
        <f>'1. Site de fabrication'!$E$7</f>
        <v>0</v>
      </c>
      <c r="U677" s="56">
        <f>'1. Site de fabrication'!$E$9</f>
        <v>0</v>
      </c>
      <c r="V677" t="str">
        <f t="shared" si="43"/>
        <v/>
      </c>
    </row>
    <row r="678" spans="1:22" ht="15.75" customHeight="1">
      <c r="A678" s="45"/>
      <c r="B678" s="19" t="str">
        <f t="shared" si="40"/>
        <v/>
      </c>
      <c r="C678" s="19" t="str">
        <f t="shared" si="41"/>
        <v/>
      </c>
      <c r="D678" s="81"/>
      <c r="E678" s="81"/>
      <c r="F678" s="79"/>
      <c r="G678" s="79"/>
      <c r="H678" s="76"/>
      <c r="I678" s="76"/>
      <c r="J678" s="76"/>
      <c r="K678" s="76"/>
      <c r="L678" s="76"/>
      <c r="M678" s="76"/>
      <c r="N678" s="76"/>
      <c r="O678" s="82" t="str">
        <f t="array" ref="O678">IF(N678="Oui","Enter %",IF(N678="","",INDEX(LookUps!J:J,MATCH('4. Module B Ingrédients'!H678,LookUps!I:I,0))))</f>
        <v/>
      </c>
      <c r="P678" s="83" t="str">
        <f t="shared" si="42"/>
        <v/>
      </c>
      <c r="Q678" s="84"/>
      <c r="R678" s="85"/>
      <c r="S678" s="76"/>
      <c r="T678" s="19">
        <f>'1. Site de fabrication'!$E$7</f>
        <v>0</v>
      </c>
      <c r="U678" s="56">
        <f>'1. Site de fabrication'!$E$9</f>
        <v>0</v>
      </c>
      <c r="V678" t="str">
        <f t="shared" si="43"/>
        <v/>
      </c>
    </row>
    <row r="679" spans="1:22" ht="15.75" customHeight="1">
      <c r="A679" s="45"/>
      <c r="B679" s="19" t="str">
        <f t="shared" si="40"/>
        <v/>
      </c>
      <c r="C679" s="19" t="str">
        <f t="shared" si="41"/>
        <v/>
      </c>
      <c r="D679" s="81"/>
      <c r="E679" s="81"/>
      <c r="F679" s="79"/>
      <c r="G679" s="79"/>
      <c r="H679" s="76"/>
      <c r="I679" s="76"/>
      <c r="J679" s="76"/>
      <c r="K679" s="76"/>
      <c r="L679" s="76"/>
      <c r="M679" s="76"/>
      <c r="N679" s="76"/>
      <c r="O679" s="82" t="str">
        <f t="array" ref="O679">IF(N679="Oui","Enter %",IF(N679="","",INDEX(LookUps!J:J,MATCH('4. Module B Ingrédients'!H679,LookUps!I:I,0))))</f>
        <v/>
      </c>
      <c r="P679" s="83" t="str">
        <f t="shared" si="42"/>
        <v/>
      </c>
      <c r="Q679" s="86"/>
      <c r="R679" s="87"/>
      <c r="S679" s="76"/>
      <c r="T679" s="19">
        <f>'1. Site de fabrication'!$E$7</f>
        <v>0</v>
      </c>
      <c r="U679" s="56">
        <f>'1. Site de fabrication'!$E$9</f>
        <v>0</v>
      </c>
      <c r="V679" t="str">
        <f t="shared" si="43"/>
        <v/>
      </c>
    </row>
    <row r="680" spans="1:22" ht="15.75" customHeight="1">
      <c r="A680" s="45"/>
      <c r="B680" s="19" t="str">
        <f t="shared" si="40"/>
        <v/>
      </c>
      <c r="C680" s="19" t="str">
        <f t="shared" si="41"/>
        <v/>
      </c>
      <c r="D680" s="81"/>
      <c r="E680" s="81"/>
      <c r="F680" s="79"/>
      <c r="G680" s="79"/>
      <c r="H680" s="76"/>
      <c r="I680" s="76"/>
      <c r="J680" s="76"/>
      <c r="K680" s="76"/>
      <c r="L680" s="76"/>
      <c r="M680" s="76"/>
      <c r="N680" s="76"/>
      <c r="O680" s="82" t="str">
        <f t="array" ref="O680">IF(N680="Oui","Enter %",IF(N680="","",INDEX(LookUps!J:J,MATCH('4. Module B Ingrédients'!H680,LookUps!I:I,0))))</f>
        <v/>
      </c>
      <c r="P680" s="83" t="str">
        <f t="shared" si="42"/>
        <v/>
      </c>
      <c r="Q680" s="86"/>
      <c r="R680" s="87"/>
      <c r="S680" s="76"/>
      <c r="T680" s="19">
        <f>'1. Site de fabrication'!$E$7</f>
        <v>0</v>
      </c>
      <c r="U680" s="56">
        <f>'1. Site de fabrication'!$E$9</f>
        <v>0</v>
      </c>
      <c r="V680" t="str">
        <f t="shared" si="43"/>
        <v/>
      </c>
    </row>
    <row r="681" spans="1:22" ht="15.75" customHeight="1">
      <c r="A681" s="45"/>
      <c r="B681" s="19" t="str">
        <f t="shared" si="40"/>
        <v/>
      </c>
      <c r="C681" s="19" t="str">
        <f t="shared" si="41"/>
        <v/>
      </c>
      <c r="D681" s="81"/>
      <c r="E681" s="81"/>
      <c r="F681" s="79"/>
      <c r="G681" s="79"/>
      <c r="H681" s="76"/>
      <c r="I681" s="76"/>
      <c r="J681" s="76"/>
      <c r="K681" s="76"/>
      <c r="L681" s="76"/>
      <c r="M681" s="76"/>
      <c r="N681" s="76"/>
      <c r="O681" s="82" t="str">
        <f t="array" ref="O681">IF(N681="Oui","Enter %",IF(N681="","",INDEX(LookUps!J:J,MATCH('4. Module B Ingrédients'!H681,LookUps!I:I,0))))</f>
        <v/>
      </c>
      <c r="P681" s="83" t="str">
        <f t="shared" si="42"/>
        <v/>
      </c>
      <c r="Q681" s="86"/>
      <c r="R681" s="87"/>
      <c r="S681" s="76"/>
      <c r="T681" s="19">
        <f>'1. Site de fabrication'!$E$7</f>
        <v>0</v>
      </c>
      <c r="U681" s="56">
        <f>'1. Site de fabrication'!$E$9</f>
        <v>0</v>
      </c>
      <c r="V681" t="str">
        <f t="shared" si="43"/>
        <v/>
      </c>
    </row>
    <row r="682" spans="1:22" ht="15.75" customHeight="1">
      <c r="A682" s="45"/>
      <c r="B682" s="19" t="str">
        <f t="shared" si="40"/>
        <v/>
      </c>
      <c r="C682" s="19" t="str">
        <f t="shared" si="41"/>
        <v/>
      </c>
      <c r="D682" s="81"/>
      <c r="E682" s="81"/>
      <c r="F682" s="79"/>
      <c r="G682" s="79"/>
      <c r="H682" s="76"/>
      <c r="I682" s="76"/>
      <c r="J682" s="76"/>
      <c r="K682" s="76"/>
      <c r="L682" s="76"/>
      <c r="M682" s="76"/>
      <c r="N682" s="76"/>
      <c r="O682" s="82" t="str">
        <f t="array" ref="O682">IF(N682="Oui","Enter %",IF(N682="","",INDEX(LookUps!J:J,MATCH('4. Module B Ingrédients'!H682,LookUps!I:I,0))))</f>
        <v/>
      </c>
      <c r="P682" s="83" t="str">
        <f t="shared" si="42"/>
        <v/>
      </c>
      <c r="Q682" s="86"/>
      <c r="R682" s="87"/>
      <c r="S682" s="76"/>
      <c r="T682" s="19">
        <f>'1. Site de fabrication'!$E$7</f>
        <v>0</v>
      </c>
      <c r="U682" s="56">
        <f>'1. Site de fabrication'!$E$9</f>
        <v>0</v>
      </c>
      <c r="V682" t="str">
        <f t="shared" si="43"/>
        <v/>
      </c>
    </row>
    <row r="683" spans="1:22" ht="15.75" customHeight="1">
      <c r="A683" s="45"/>
      <c r="B683" s="19" t="str">
        <f t="shared" si="40"/>
        <v/>
      </c>
      <c r="C683" s="19" t="str">
        <f t="shared" si="41"/>
        <v/>
      </c>
      <c r="D683" s="81"/>
      <c r="E683" s="81"/>
      <c r="F683" s="79"/>
      <c r="G683" s="79"/>
      <c r="H683" s="76"/>
      <c r="I683" s="76"/>
      <c r="J683" s="76"/>
      <c r="K683" s="76"/>
      <c r="L683" s="76"/>
      <c r="M683" s="76"/>
      <c r="N683" s="76"/>
      <c r="O683" s="82" t="str">
        <f t="array" ref="O683">IF(N683="Oui","Enter %",IF(N683="","",INDEX(LookUps!J:J,MATCH('4. Module B Ingrédients'!H683,LookUps!I:I,0))))</f>
        <v/>
      </c>
      <c r="P683" s="83" t="str">
        <f t="shared" si="42"/>
        <v/>
      </c>
      <c r="Q683" s="86"/>
      <c r="R683" s="87"/>
      <c r="S683" s="76"/>
      <c r="T683" s="19">
        <f>'1. Site de fabrication'!$E$7</f>
        <v>0</v>
      </c>
      <c r="U683" s="56">
        <f>'1. Site de fabrication'!$E$9</f>
        <v>0</v>
      </c>
      <c r="V683" t="str">
        <f t="shared" si="43"/>
        <v/>
      </c>
    </row>
    <row r="684" spans="1:22" ht="15.75" customHeight="1">
      <c r="A684" s="45"/>
      <c r="B684" s="19" t="str">
        <f t="shared" si="40"/>
        <v/>
      </c>
      <c r="C684" s="19" t="str">
        <f t="shared" si="41"/>
        <v/>
      </c>
      <c r="D684" s="81"/>
      <c r="E684" s="81"/>
      <c r="F684" s="79"/>
      <c r="G684" s="79"/>
      <c r="H684" s="76"/>
      <c r="I684" s="76"/>
      <c r="J684" s="76"/>
      <c r="K684" s="76"/>
      <c r="L684" s="76"/>
      <c r="M684" s="76"/>
      <c r="N684" s="76"/>
      <c r="O684" s="82" t="str">
        <f t="array" ref="O684">IF(N684="Oui","Enter %",IF(N684="","",INDEX(LookUps!J:J,MATCH('4. Module B Ingrédients'!H684,LookUps!I:I,0))))</f>
        <v/>
      </c>
      <c r="P684" s="83" t="str">
        <f t="shared" si="42"/>
        <v/>
      </c>
      <c r="Q684" s="86"/>
      <c r="R684" s="87"/>
      <c r="S684" s="76"/>
      <c r="T684" s="19">
        <f>'1. Site de fabrication'!$E$7</f>
        <v>0</v>
      </c>
      <c r="U684" s="56">
        <f>'1. Site de fabrication'!$E$9</f>
        <v>0</v>
      </c>
      <c r="V684" t="str">
        <f t="shared" si="43"/>
        <v/>
      </c>
    </row>
    <row r="685" spans="1:22" ht="15.75" customHeight="1">
      <c r="A685" s="45"/>
      <c r="B685" s="19" t="str">
        <f t="shared" si="40"/>
        <v/>
      </c>
      <c r="C685" s="19" t="str">
        <f t="shared" si="41"/>
        <v/>
      </c>
      <c r="D685" s="81"/>
      <c r="E685" s="81"/>
      <c r="F685" s="79"/>
      <c r="G685" s="79"/>
      <c r="H685" s="76"/>
      <c r="I685" s="76"/>
      <c r="J685" s="76"/>
      <c r="K685" s="76"/>
      <c r="L685" s="76"/>
      <c r="M685" s="76"/>
      <c r="N685" s="76"/>
      <c r="O685" s="82" t="str">
        <f t="array" ref="O685">IF(N685="Oui","Enter %",IF(N685="","",INDEX(LookUps!J:J,MATCH('4. Module B Ingrédients'!H685,LookUps!I:I,0))))</f>
        <v/>
      </c>
      <c r="P685" s="83" t="str">
        <f t="shared" si="42"/>
        <v/>
      </c>
      <c r="Q685" s="86"/>
      <c r="R685" s="87"/>
      <c r="S685" s="76"/>
      <c r="T685" s="19">
        <f>'1. Site de fabrication'!$E$7</f>
        <v>0</v>
      </c>
      <c r="U685" s="56">
        <f>'1. Site de fabrication'!$E$9</f>
        <v>0</v>
      </c>
      <c r="V685" t="str">
        <f t="shared" si="43"/>
        <v/>
      </c>
    </row>
    <row r="686" spans="1:22" ht="15.75" customHeight="1">
      <c r="A686" s="45"/>
      <c r="B686" s="19" t="str">
        <f t="shared" si="40"/>
        <v/>
      </c>
      <c r="C686" s="19" t="str">
        <f t="shared" si="41"/>
        <v/>
      </c>
      <c r="D686" s="81"/>
      <c r="E686" s="81"/>
      <c r="F686" s="79"/>
      <c r="G686" s="79"/>
      <c r="H686" s="76"/>
      <c r="I686" s="76"/>
      <c r="J686" s="76"/>
      <c r="K686" s="76"/>
      <c r="L686" s="76"/>
      <c r="M686" s="76"/>
      <c r="N686" s="76"/>
      <c r="O686" s="82" t="str">
        <f t="array" ref="O686">IF(N686="Oui","Enter %",IF(N686="","",INDEX(LookUps!J:J,MATCH('4. Module B Ingrédients'!H686,LookUps!I:I,0))))</f>
        <v/>
      </c>
      <c r="P686" s="83" t="str">
        <f t="shared" si="42"/>
        <v/>
      </c>
      <c r="Q686" s="86"/>
      <c r="R686" s="87"/>
      <c r="S686" s="76"/>
      <c r="T686" s="19">
        <f>'1. Site de fabrication'!$E$7</f>
        <v>0</v>
      </c>
      <c r="U686" s="56">
        <f>'1. Site de fabrication'!$E$9</f>
        <v>0</v>
      </c>
      <c r="V686" t="str">
        <f t="shared" si="43"/>
        <v/>
      </c>
    </row>
    <row r="687" spans="1:22" ht="15.75" customHeight="1">
      <c r="A687" s="45"/>
      <c r="B687" s="19" t="str">
        <f t="shared" si="40"/>
        <v/>
      </c>
      <c r="C687" s="19" t="str">
        <f t="shared" si="41"/>
        <v/>
      </c>
      <c r="D687" s="81"/>
      <c r="E687" s="81"/>
      <c r="F687" s="79"/>
      <c r="G687" s="79"/>
      <c r="H687" s="76"/>
      <c r="I687" s="76"/>
      <c r="J687" s="76"/>
      <c r="K687" s="76"/>
      <c r="L687" s="76"/>
      <c r="M687" s="76"/>
      <c r="N687" s="76"/>
      <c r="O687" s="82" t="str">
        <f t="array" ref="O687">IF(N687="Oui","Enter %",IF(N687="","",INDEX(LookUps!J:J,MATCH('4. Module B Ingrédients'!H687,LookUps!I:I,0))))</f>
        <v/>
      </c>
      <c r="P687" s="83" t="str">
        <f t="shared" si="42"/>
        <v/>
      </c>
      <c r="Q687" s="86"/>
      <c r="R687" s="87"/>
      <c r="S687" s="76"/>
      <c r="T687" s="19">
        <f>'1. Site de fabrication'!$E$7</f>
        <v>0</v>
      </c>
      <c r="U687" s="56">
        <f>'1. Site de fabrication'!$E$9</f>
        <v>0</v>
      </c>
      <c r="V687" t="str">
        <f t="shared" si="43"/>
        <v/>
      </c>
    </row>
    <row r="688" spans="1:22" ht="15.75" customHeight="1">
      <c r="A688" s="45"/>
      <c r="B688" s="19" t="str">
        <f t="shared" si="40"/>
        <v/>
      </c>
      <c r="C688" s="19" t="str">
        <f t="shared" si="41"/>
        <v/>
      </c>
      <c r="D688" s="81"/>
      <c r="E688" s="81"/>
      <c r="F688" s="79"/>
      <c r="G688" s="79"/>
      <c r="H688" s="76"/>
      <c r="I688" s="76"/>
      <c r="J688" s="76"/>
      <c r="K688" s="76"/>
      <c r="L688" s="76"/>
      <c r="M688" s="76"/>
      <c r="N688" s="76"/>
      <c r="O688" s="82" t="str">
        <f t="array" ref="O688">IF(N688="Oui","Enter %",IF(N688="","",INDEX(LookUps!J:J,MATCH('4. Module B Ingrédients'!H688,LookUps!I:I,0))))</f>
        <v/>
      </c>
      <c r="P688" s="83" t="str">
        <f t="shared" si="42"/>
        <v/>
      </c>
      <c r="Q688" s="86"/>
      <c r="R688" s="87"/>
      <c r="S688" s="76"/>
      <c r="T688" s="19">
        <f>'1. Site de fabrication'!$E$7</f>
        <v>0</v>
      </c>
      <c r="U688" s="56">
        <f>'1. Site de fabrication'!$E$9</f>
        <v>0</v>
      </c>
      <c r="V688" t="str">
        <f t="shared" si="43"/>
        <v/>
      </c>
    </row>
    <row r="689" spans="1:22" ht="15.75" customHeight="1">
      <c r="A689" s="45"/>
      <c r="B689" s="19" t="str">
        <f t="shared" si="40"/>
        <v/>
      </c>
      <c r="C689" s="19" t="str">
        <f t="shared" si="41"/>
        <v/>
      </c>
      <c r="D689" s="81"/>
      <c r="E689" s="81"/>
      <c r="F689" s="79"/>
      <c r="G689" s="79"/>
      <c r="H689" s="76"/>
      <c r="I689" s="76"/>
      <c r="J689" s="76"/>
      <c r="K689" s="76"/>
      <c r="L689" s="76"/>
      <c r="M689" s="76"/>
      <c r="N689" s="76"/>
      <c r="O689" s="82" t="str">
        <f t="array" ref="O689">IF(N689="Oui","Enter %",IF(N689="","",INDEX(LookUps!J:J,MATCH('4. Module B Ingrédients'!H689,LookUps!I:I,0))))</f>
        <v/>
      </c>
      <c r="P689" s="83" t="str">
        <f t="shared" si="42"/>
        <v/>
      </c>
      <c r="Q689" s="86"/>
      <c r="R689" s="87"/>
      <c r="S689" s="76"/>
      <c r="T689" s="19">
        <f>'1. Site de fabrication'!$E$7</f>
        <v>0</v>
      </c>
      <c r="U689" s="56">
        <f>'1. Site de fabrication'!$E$9</f>
        <v>0</v>
      </c>
      <c r="V689" t="str">
        <f t="shared" si="43"/>
        <v/>
      </c>
    </row>
    <row r="690" spans="1:22" ht="15.75" customHeight="1">
      <c r="A690" s="45"/>
      <c r="B690" s="19" t="str">
        <f t="shared" si="40"/>
        <v/>
      </c>
      <c r="C690" s="19" t="str">
        <f t="shared" si="41"/>
        <v/>
      </c>
      <c r="D690" s="81"/>
      <c r="E690" s="81"/>
      <c r="F690" s="79"/>
      <c r="G690" s="79"/>
      <c r="H690" s="76"/>
      <c r="I690" s="76"/>
      <c r="J690" s="76"/>
      <c r="K690" s="76"/>
      <c r="L690" s="76"/>
      <c r="M690" s="76"/>
      <c r="N690" s="76"/>
      <c r="O690" s="82" t="str">
        <f t="array" ref="O690">IF(N690="Oui","Enter %",IF(N690="","",INDEX(LookUps!J:J,MATCH('4. Module B Ingrédients'!H690,LookUps!I:I,0))))</f>
        <v/>
      </c>
      <c r="P690" s="83" t="str">
        <f t="shared" si="42"/>
        <v/>
      </c>
      <c r="Q690" s="86"/>
      <c r="R690" s="87"/>
      <c r="S690" s="76"/>
      <c r="T690" s="19">
        <f>'1. Site de fabrication'!$E$7</f>
        <v>0</v>
      </c>
      <c r="U690" s="56">
        <f>'1. Site de fabrication'!$E$9</f>
        <v>0</v>
      </c>
      <c r="V690" t="str">
        <f t="shared" si="43"/>
        <v/>
      </c>
    </row>
    <row r="691" spans="1:22" ht="15.75" customHeight="1">
      <c r="A691" s="45"/>
      <c r="B691" s="19" t="str">
        <f t="shared" si="40"/>
        <v/>
      </c>
      <c r="C691" s="19" t="str">
        <f t="shared" si="41"/>
        <v/>
      </c>
      <c r="D691" s="81"/>
      <c r="E691" s="81"/>
      <c r="F691" s="79"/>
      <c r="G691" s="79"/>
      <c r="H691" s="76"/>
      <c r="I691" s="76"/>
      <c r="J691" s="76"/>
      <c r="K691" s="76"/>
      <c r="L691" s="76"/>
      <c r="M691" s="76"/>
      <c r="N691" s="76"/>
      <c r="O691" s="82" t="str">
        <f t="array" ref="O691">IF(N691="Oui","Enter %",IF(N691="","",INDEX(LookUps!J:J,MATCH('4. Module B Ingrédients'!H691,LookUps!I:I,0))))</f>
        <v/>
      </c>
      <c r="P691" s="83" t="str">
        <f t="shared" si="42"/>
        <v/>
      </c>
      <c r="Q691" s="86"/>
      <c r="R691" s="87"/>
      <c r="S691" s="76"/>
      <c r="T691" s="19">
        <f>'1. Site de fabrication'!$E$7</f>
        <v>0</v>
      </c>
      <c r="U691" s="56">
        <f>'1. Site de fabrication'!$E$9</f>
        <v>0</v>
      </c>
      <c r="V691" t="str">
        <f t="shared" si="43"/>
        <v/>
      </c>
    </row>
    <row r="692" spans="1:22" ht="15.75" customHeight="1">
      <c r="A692" s="45"/>
      <c r="B692" s="19" t="str">
        <f t="shared" si="40"/>
        <v/>
      </c>
      <c r="C692" s="19" t="str">
        <f t="shared" si="41"/>
        <v/>
      </c>
      <c r="D692" s="81"/>
      <c r="E692" s="81"/>
      <c r="F692" s="79"/>
      <c r="G692" s="79"/>
      <c r="H692" s="76"/>
      <c r="I692" s="76"/>
      <c r="J692" s="76"/>
      <c r="K692" s="76"/>
      <c r="L692" s="76"/>
      <c r="M692" s="76"/>
      <c r="N692" s="76"/>
      <c r="O692" s="82" t="str">
        <f t="array" ref="O692">IF(N692="Oui","Enter %",IF(N692="","",INDEX(LookUps!J:J,MATCH('4. Module B Ingrédients'!H692,LookUps!I:I,0))))</f>
        <v/>
      </c>
      <c r="P692" s="83" t="str">
        <f t="shared" si="42"/>
        <v/>
      </c>
      <c r="Q692" s="86"/>
      <c r="R692" s="87"/>
      <c r="S692" s="76"/>
      <c r="T692" s="19">
        <f>'1. Site de fabrication'!$E$7</f>
        <v>0</v>
      </c>
      <c r="U692" s="56">
        <f>'1. Site de fabrication'!$E$9</f>
        <v>0</v>
      </c>
      <c r="V692" t="str">
        <f t="shared" si="43"/>
        <v/>
      </c>
    </row>
    <row r="693" spans="1:22" ht="15.75" customHeight="1">
      <c r="A693" s="45"/>
      <c r="B693" s="19" t="str">
        <f t="shared" si="40"/>
        <v/>
      </c>
      <c r="C693" s="19" t="str">
        <f t="shared" si="41"/>
        <v/>
      </c>
      <c r="D693" s="81"/>
      <c r="E693" s="81"/>
      <c r="F693" s="79"/>
      <c r="G693" s="79"/>
      <c r="H693" s="76"/>
      <c r="I693" s="76"/>
      <c r="J693" s="76"/>
      <c r="K693" s="76"/>
      <c r="L693" s="76"/>
      <c r="M693" s="76"/>
      <c r="N693" s="76"/>
      <c r="O693" s="82" t="str">
        <f t="array" ref="O693">IF(N693="Oui","Enter %",IF(N693="","",INDEX(LookUps!J:J,MATCH('4. Module B Ingrédients'!H693,LookUps!I:I,0))))</f>
        <v/>
      </c>
      <c r="P693" s="83" t="str">
        <f t="shared" si="42"/>
        <v/>
      </c>
      <c r="Q693" s="86"/>
      <c r="R693" s="87"/>
      <c r="S693" s="76"/>
      <c r="T693" s="19">
        <f>'1. Site de fabrication'!$E$7</f>
        <v>0</v>
      </c>
      <c r="U693" s="56">
        <f>'1. Site de fabrication'!$E$9</f>
        <v>0</v>
      </c>
      <c r="V693" t="str">
        <f t="shared" si="43"/>
        <v/>
      </c>
    </row>
    <row r="694" spans="1:22" ht="15.75" customHeight="1">
      <c r="A694" s="45"/>
      <c r="B694" s="19" t="str">
        <f t="shared" si="40"/>
        <v/>
      </c>
      <c r="C694" s="19" t="str">
        <f t="shared" si="41"/>
        <v/>
      </c>
      <c r="D694" s="81"/>
      <c r="E694" s="81"/>
      <c r="F694" s="79"/>
      <c r="G694" s="79"/>
      <c r="H694" s="76"/>
      <c r="I694" s="76"/>
      <c r="J694" s="76"/>
      <c r="K694" s="76"/>
      <c r="L694" s="76"/>
      <c r="M694" s="76"/>
      <c r="N694" s="76"/>
      <c r="O694" s="82" t="str">
        <f t="array" ref="O694">IF(N694="Oui","Enter %",IF(N694="","",INDEX(LookUps!J:J,MATCH('4. Module B Ingrédients'!H694,LookUps!I:I,0))))</f>
        <v/>
      </c>
      <c r="P694" s="83" t="str">
        <f t="shared" si="42"/>
        <v/>
      </c>
      <c r="Q694" s="86"/>
      <c r="R694" s="87"/>
      <c r="S694" s="76"/>
      <c r="T694" s="19">
        <f>'1. Site de fabrication'!$E$7</f>
        <v>0</v>
      </c>
      <c r="U694" s="56">
        <f>'1. Site de fabrication'!$E$9</f>
        <v>0</v>
      </c>
      <c r="V694" t="str">
        <f t="shared" si="43"/>
        <v/>
      </c>
    </row>
    <row r="695" spans="1:22" ht="15.75" customHeight="1">
      <c r="A695" s="45"/>
      <c r="B695" s="19" t="str">
        <f t="shared" si="40"/>
        <v/>
      </c>
      <c r="C695" s="19" t="str">
        <f t="shared" si="41"/>
        <v/>
      </c>
      <c r="D695" s="81"/>
      <c r="E695" s="81"/>
      <c r="F695" s="79"/>
      <c r="G695" s="79"/>
      <c r="H695" s="76"/>
      <c r="I695" s="76"/>
      <c r="J695" s="76"/>
      <c r="K695" s="76"/>
      <c r="L695" s="76"/>
      <c r="M695" s="76"/>
      <c r="N695" s="76"/>
      <c r="O695" s="82" t="str">
        <f t="array" ref="O695">IF(N695="Oui","Enter %",IF(N695="","",INDEX(LookUps!J:J,MATCH('4. Module B Ingrédients'!H695,LookUps!I:I,0))))</f>
        <v/>
      </c>
      <c r="P695" s="83" t="str">
        <f t="shared" si="42"/>
        <v/>
      </c>
      <c r="Q695" s="86"/>
      <c r="R695" s="87"/>
      <c r="S695" s="76"/>
      <c r="T695" s="19">
        <f>'1. Site de fabrication'!$E$7</f>
        <v>0</v>
      </c>
      <c r="U695" s="56">
        <f>'1. Site de fabrication'!$E$9</f>
        <v>0</v>
      </c>
      <c r="V695" t="str">
        <f t="shared" si="43"/>
        <v/>
      </c>
    </row>
    <row r="696" spans="1:22" ht="15.75" customHeight="1">
      <c r="A696" s="45"/>
      <c r="B696" s="19" t="str">
        <f t="shared" si="40"/>
        <v/>
      </c>
      <c r="C696" s="19" t="str">
        <f t="shared" si="41"/>
        <v/>
      </c>
      <c r="D696" s="81"/>
      <c r="E696" s="81"/>
      <c r="F696" s="79"/>
      <c r="G696" s="79"/>
      <c r="H696" s="76"/>
      <c r="I696" s="76"/>
      <c r="J696" s="76"/>
      <c r="K696" s="76"/>
      <c r="L696" s="76"/>
      <c r="M696" s="76"/>
      <c r="N696" s="76"/>
      <c r="O696" s="82" t="str">
        <f t="array" ref="O696">IF(N696="Oui","Enter %",IF(N696="","",INDEX(LookUps!J:J,MATCH('4. Module B Ingrédients'!H696,LookUps!I:I,0))))</f>
        <v/>
      </c>
      <c r="P696" s="83" t="str">
        <f t="shared" si="42"/>
        <v/>
      </c>
      <c r="Q696" s="86"/>
      <c r="R696" s="87"/>
      <c r="S696" s="76"/>
      <c r="T696" s="19">
        <f>'1. Site de fabrication'!$E$7</f>
        <v>0</v>
      </c>
      <c r="U696" s="56">
        <f>'1. Site de fabrication'!$E$9</f>
        <v>0</v>
      </c>
      <c r="V696" t="str">
        <f t="shared" si="43"/>
        <v/>
      </c>
    </row>
    <row r="697" spans="1:22" ht="15.75" customHeight="1">
      <c r="A697" s="45"/>
      <c r="B697" s="19" t="str">
        <f t="shared" si="40"/>
        <v/>
      </c>
      <c r="C697" s="19" t="str">
        <f t="shared" si="41"/>
        <v/>
      </c>
      <c r="D697" s="81"/>
      <c r="E697" s="81"/>
      <c r="F697" s="79"/>
      <c r="G697" s="79"/>
      <c r="H697" s="76"/>
      <c r="I697" s="76"/>
      <c r="J697" s="76"/>
      <c r="K697" s="76"/>
      <c r="L697" s="76"/>
      <c r="M697" s="76"/>
      <c r="N697" s="76"/>
      <c r="O697" s="82" t="str">
        <f t="array" ref="O697">IF(N697="Oui","Enter %",IF(N697="","",INDEX(LookUps!J:J,MATCH('4. Module B Ingrédients'!H697,LookUps!I:I,0))))</f>
        <v/>
      </c>
      <c r="P697" s="83" t="str">
        <f t="shared" si="42"/>
        <v/>
      </c>
      <c r="Q697" s="86"/>
      <c r="R697" s="87"/>
      <c r="S697" s="76"/>
      <c r="T697" s="19">
        <f>'1. Site de fabrication'!$E$7</f>
        <v>0</v>
      </c>
      <c r="U697" s="56">
        <f>'1. Site de fabrication'!$E$9</f>
        <v>0</v>
      </c>
      <c r="V697" t="str">
        <f t="shared" si="43"/>
        <v/>
      </c>
    </row>
    <row r="698" spans="1:22" ht="15.75" customHeight="1">
      <c r="A698" s="45"/>
      <c r="B698" s="19" t="str">
        <f t="shared" si="40"/>
        <v/>
      </c>
      <c r="C698" s="19" t="str">
        <f t="shared" si="41"/>
        <v/>
      </c>
      <c r="D698" s="81"/>
      <c r="E698" s="81"/>
      <c r="F698" s="79"/>
      <c r="G698" s="79"/>
      <c r="H698" s="76"/>
      <c r="I698" s="76"/>
      <c r="J698" s="76"/>
      <c r="K698" s="76"/>
      <c r="L698" s="76"/>
      <c r="M698" s="76"/>
      <c r="N698" s="76"/>
      <c r="O698" s="82" t="str">
        <f t="array" ref="O698">IF(N698="Oui","Enter %",IF(N698="","",INDEX(LookUps!J:J,MATCH('4. Module B Ingrédients'!H698,LookUps!I:I,0))))</f>
        <v/>
      </c>
      <c r="P698" s="83" t="str">
        <f t="shared" si="42"/>
        <v/>
      </c>
      <c r="Q698" s="86"/>
      <c r="R698" s="87"/>
      <c r="S698" s="76"/>
      <c r="T698" s="19">
        <f>'1. Site de fabrication'!$E$7</f>
        <v>0</v>
      </c>
      <c r="U698" s="56">
        <f>'1. Site de fabrication'!$E$9</f>
        <v>0</v>
      </c>
      <c r="V698" t="str">
        <f t="shared" si="43"/>
        <v/>
      </c>
    </row>
    <row r="699" spans="1:22" ht="15.75" customHeight="1">
      <c r="A699" s="45"/>
      <c r="B699" s="19" t="str">
        <f t="shared" si="40"/>
        <v/>
      </c>
      <c r="C699" s="19" t="str">
        <f t="shared" si="41"/>
        <v/>
      </c>
      <c r="D699" s="81"/>
      <c r="E699" s="81"/>
      <c r="F699" s="79"/>
      <c r="G699" s="79"/>
      <c r="H699" s="76"/>
      <c r="I699" s="76"/>
      <c r="J699" s="76"/>
      <c r="K699" s="76"/>
      <c r="L699" s="76"/>
      <c r="M699" s="76"/>
      <c r="N699" s="76"/>
      <c r="O699" s="82" t="str">
        <f t="array" ref="O699">IF(N699="Oui","Enter %",IF(N699="","",INDEX(LookUps!J:J,MATCH('4. Module B Ingrédients'!H699,LookUps!I:I,0))))</f>
        <v/>
      </c>
      <c r="P699" s="83" t="str">
        <f t="shared" si="42"/>
        <v/>
      </c>
      <c r="Q699" s="86"/>
      <c r="R699" s="87"/>
      <c r="S699" s="76"/>
      <c r="T699" s="19">
        <f>'1. Site de fabrication'!$E$7</f>
        <v>0</v>
      </c>
      <c r="U699" s="56">
        <f>'1. Site de fabrication'!$E$9</f>
        <v>0</v>
      </c>
      <c r="V699" t="str">
        <f t="shared" si="43"/>
        <v/>
      </c>
    </row>
    <row r="700" spans="1:22" ht="15.75" customHeight="1">
      <c r="A700" s="45"/>
      <c r="B700" s="19" t="str">
        <f t="shared" si="40"/>
        <v/>
      </c>
      <c r="C700" s="19" t="str">
        <f t="shared" si="41"/>
        <v/>
      </c>
      <c r="D700" s="81"/>
      <c r="E700" s="81"/>
      <c r="F700" s="79"/>
      <c r="G700" s="79"/>
      <c r="H700" s="76"/>
      <c r="I700" s="76"/>
      <c r="J700" s="76"/>
      <c r="K700" s="76"/>
      <c r="L700" s="76"/>
      <c r="M700" s="76"/>
      <c r="N700" s="76"/>
      <c r="O700" s="82" t="str">
        <f t="array" ref="O700">IF(N700="Oui","Enter %",IF(N700="","",INDEX(LookUps!J:J,MATCH('4. Module B Ingrédients'!H700,LookUps!I:I,0))))</f>
        <v/>
      </c>
      <c r="P700" s="83" t="str">
        <f t="shared" si="42"/>
        <v/>
      </c>
      <c r="Q700" s="86"/>
      <c r="R700" s="87"/>
      <c r="S700" s="76"/>
      <c r="T700" s="19">
        <f>'1. Site de fabrication'!$E$7</f>
        <v>0</v>
      </c>
      <c r="U700" s="56">
        <f>'1. Site de fabrication'!$E$9</f>
        <v>0</v>
      </c>
      <c r="V700" t="str">
        <f t="shared" si="43"/>
        <v/>
      </c>
    </row>
    <row r="701" spans="1:22" ht="15.75" customHeight="1">
      <c r="A701" s="45"/>
      <c r="B701" s="19" t="str">
        <f t="shared" si="40"/>
        <v/>
      </c>
      <c r="C701" s="19" t="str">
        <f t="shared" si="41"/>
        <v/>
      </c>
      <c r="D701" s="81"/>
      <c r="E701" s="81"/>
      <c r="F701" s="79"/>
      <c r="G701" s="79"/>
      <c r="H701" s="76"/>
      <c r="I701" s="76"/>
      <c r="J701" s="76"/>
      <c r="K701" s="76"/>
      <c r="L701" s="76"/>
      <c r="M701" s="76"/>
      <c r="N701" s="76"/>
      <c r="O701" s="82" t="str">
        <f t="array" ref="O701">IF(N701="Oui","Enter %",IF(N701="","",INDEX(LookUps!J:J,MATCH('4. Module B Ingrédients'!H701,LookUps!I:I,0))))</f>
        <v/>
      </c>
      <c r="P701" s="83" t="str">
        <f t="shared" si="42"/>
        <v/>
      </c>
      <c r="Q701" s="86"/>
      <c r="R701" s="87"/>
      <c r="S701" s="76"/>
      <c r="T701" s="19">
        <f>'1. Site de fabrication'!$E$7</f>
        <v>0</v>
      </c>
      <c r="U701" s="56">
        <f>'1. Site de fabrication'!$E$9</f>
        <v>0</v>
      </c>
      <c r="V701" t="str">
        <f t="shared" si="43"/>
        <v/>
      </c>
    </row>
    <row r="702" spans="1:22" ht="15.75" customHeight="1">
      <c r="A702" s="45"/>
      <c r="B702" s="19" t="str">
        <f t="shared" si="40"/>
        <v/>
      </c>
      <c r="C702" s="19" t="str">
        <f t="shared" si="41"/>
        <v/>
      </c>
      <c r="D702" s="81"/>
      <c r="E702" s="81"/>
      <c r="F702" s="79"/>
      <c r="G702" s="79"/>
      <c r="H702" s="76"/>
      <c r="I702" s="76"/>
      <c r="J702" s="76"/>
      <c r="K702" s="76"/>
      <c r="L702" s="76"/>
      <c r="M702" s="76"/>
      <c r="N702" s="76"/>
      <c r="O702" s="82" t="str">
        <f t="array" ref="O702">IF(N702="Oui","Enter %",IF(N702="","",INDEX(LookUps!J:J,MATCH('4. Module B Ingrédients'!H702,LookUps!I:I,0))))</f>
        <v/>
      </c>
      <c r="P702" s="83" t="str">
        <f t="shared" si="42"/>
        <v/>
      </c>
      <c r="Q702" s="86"/>
      <c r="R702" s="87"/>
      <c r="S702" s="76"/>
      <c r="T702" s="19">
        <f>'1. Site de fabrication'!$E$7</f>
        <v>0</v>
      </c>
      <c r="U702" s="56">
        <f>'1. Site de fabrication'!$E$9</f>
        <v>0</v>
      </c>
      <c r="V702" t="str">
        <f t="shared" si="43"/>
        <v/>
      </c>
    </row>
    <row r="703" spans="1:22" ht="15.75" customHeight="1">
      <c r="A703" s="45"/>
      <c r="B703" s="19" t="str">
        <f t="shared" si="40"/>
        <v/>
      </c>
      <c r="C703" s="19" t="str">
        <f t="shared" si="41"/>
        <v/>
      </c>
      <c r="D703" s="81"/>
      <c r="E703" s="81"/>
      <c r="F703" s="79"/>
      <c r="G703" s="79"/>
      <c r="H703" s="76"/>
      <c r="I703" s="76"/>
      <c r="J703" s="76"/>
      <c r="K703" s="76"/>
      <c r="L703" s="76"/>
      <c r="M703" s="76"/>
      <c r="N703" s="76"/>
      <c r="O703" s="82" t="str">
        <f t="array" ref="O703">IF(N703="Oui","Enter %",IF(N703="","",INDEX(LookUps!J:J,MATCH('4. Module B Ingrédients'!H703,LookUps!I:I,0))))</f>
        <v/>
      </c>
      <c r="P703" s="83" t="str">
        <f t="shared" si="42"/>
        <v/>
      </c>
      <c r="Q703" s="86"/>
      <c r="R703" s="87"/>
      <c r="S703" s="76"/>
      <c r="T703" s="19">
        <f>'1. Site de fabrication'!$E$7</f>
        <v>0</v>
      </c>
      <c r="U703" s="56">
        <f>'1. Site de fabrication'!$E$9</f>
        <v>0</v>
      </c>
      <c r="V703" t="str">
        <f t="shared" si="43"/>
        <v/>
      </c>
    </row>
    <row r="704" spans="1:22" ht="15.75" customHeight="1">
      <c r="A704" s="45"/>
      <c r="B704" s="19" t="str">
        <f t="shared" si="40"/>
        <v/>
      </c>
      <c r="C704" s="19" t="str">
        <f t="shared" si="41"/>
        <v/>
      </c>
      <c r="D704" s="81"/>
      <c r="E704" s="81"/>
      <c r="F704" s="79"/>
      <c r="G704" s="79"/>
      <c r="H704" s="76"/>
      <c r="I704" s="76"/>
      <c r="J704" s="76"/>
      <c r="K704" s="76"/>
      <c r="L704" s="76"/>
      <c r="M704" s="76"/>
      <c r="N704" s="76"/>
      <c r="O704" s="82" t="str">
        <f t="array" ref="O704">IF(N704="Oui","Enter %",IF(N704="","",INDEX(LookUps!J:J,MATCH('4. Module B Ingrédients'!H704,LookUps!I:I,0))))</f>
        <v/>
      </c>
      <c r="P704" s="83" t="str">
        <f t="shared" si="42"/>
        <v/>
      </c>
      <c r="Q704" s="86"/>
      <c r="R704" s="87"/>
      <c r="S704" s="76"/>
      <c r="T704" s="19">
        <f>'1. Site de fabrication'!$E$7</f>
        <v>0</v>
      </c>
      <c r="U704" s="56">
        <f>'1. Site de fabrication'!$E$9</f>
        <v>0</v>
      </c>
      <c r="V704" t="str">
        <f t="shared" si="43"/>
        <v/>
      </c>
    </row>
    <row r="705" spans="1:22" ht="15.75" customHeight="1">
      <c r="A705" s="45"/>
      <c r="B705" s="19" t="str">
        <f t="shared" si="40"/>
        <v/>
      </c>
      <c r="C705" s="19" t="str">
        <f t="shared" si="41"/>
        <v/>
      </c>
      <c r="D705" s="81"/>
      <c r="E705" s="81"/>
      <c r="F705" s="79"/>
      <c r="G705" s="79"/>
      <c r="H705" s="76"/>
      <c r="I705" s="76"/>
      <c r="J705" s="76"/>
      <c r="K705" s="76"/>
      <c r="L705" s="76"/>
      <c r="M705" s="76"/>
      <c r="N705" s="76"/>
      <c r="O705" s="82" t="str">
        <f t="array" ref="O705">IF(N705="Oui","Enter %",IF(N705="","",INDEX(LookUps!J:J,MATCH('4. Module B Ingrédients'!H705,LookUps!I:I,0))))</f>
        <v/>
      </c>
      <c r="P705" s="83" t="str">
        <f t="shared" si="42"/>
        <v/>
      </c>
      <c r="Q705" s="86"/>
      <c r="R705" s="87"/>
      <c r="S705" s="76"/>
      <c r="T705" s="19">
        <f>'1. Site de fabrication'!$E$7</f>
        <v>0</v>
      </c>
      <c r="U705" s="56">
        <f>'1. Site de fabrication'!$E$9</f>
        <v>0</v>
      </c>
      <c r="V705" t="str">
        <f t="shared" si="43"/>
        <v/>
      </c>
    </row>
    <row r="706" spans="1:22" ht="15.75" customHeight="1">
      <c r="A706" s="45"/>
      <c r="B706" s="19" t="str">
        <f t="shared" si="40"/>
        <v/>
      </c>
      <c r="C706" s="19" t="str">
        <f t="shared" si="41"/>
        <v/>
      </c>
      <c r="D706" s="81"/>
      <c r="E706" s="81"/>
      <c r="F706" s="79"/>
      <c r="G706" s="79"/>
      <c r="H706" s="76"/>
      <c r="I706" s="76"/>
      <c r="J706" s="76"/>
      <c r="K706" s="76"/>
      <c r="L706" s="76"/>
      <c r="M706" s="76"/>
      <c r="N706" s="76"/>
      <c r="O706" s="82" t="str">
        <f t="array" ref="O706">IF(N706="Oui","Enter %",IF(N706="","",INDEX(LookUps!J:J,MATCH('4. Module B Ingrédients'!H706,LookUps!I:I,0))))</f>
        <v/>
      </c>
      <c r="P706" s="83" t="str">
        <f t="shared" si="42"/>
        <v/>
      </c>
      <c r="Q706" s="86"/>
      <c r="R706" s="87"/>
      <c r="S706" s="76"/>
      <c r="T706" s="19">
        <f>'1. Site de fabrication'!$E$7</f>
        <v>0</v>
      </c>
      <c r="U706" s="56">
        <f>'1. Site de fabrication'!$E$9</f>
        <v>0</v>
      </c>
      <c r="V706" t="str">
        <f t="shared" si="43"/>
        <v/>
      </c>
    </row>
    <row r="707" spans="1:22" ht="15.75" customHeight="1">
      <c r="A707" s="45"/>
      <c r="B707" s="19" t="str">
        <f t="shared" si="40"/>
        <v/>
      </c>
      <c r="C707" s="19" t="str">
        <f t="shared" si="41"/>
        <v/>
      </c>
      <c r="D707" s="81"/>
      <c r="E707" s="81"/>
      <c r="F707" s="79"/>
      <c r="G707" s="79"/>
      <c r="H707" s="76"/>
      <c r="I707" s="76"/>
      <c r="J707" s="76"/>
      <c r="K707" s="76"/>
      <c r="L707" s="76"/>
      <c r="M707" s="76"/>
      <c r="N707" s="76"/>
      <c r="O707" s="82" t="str">
        <f t="array" ref="O707">IF(N707="Oui","Enter %",IF(N707="","",INDEX(LookUps!J:J,MATCH('4. Module B Ingrédients'!H707,LookUps!I:I,0))))</f>
        <v/>
      </c>
      <c r="P707" s="83" t="str">
        <f t="shared" si="42"/>
        <v/>
      </c>
      <c r="Q707" s="86"/>
      <c r="R707" s="87"/>
      <c r="S707" s="76"/>
      <c r="T707" s="19">
        <f>'1. Site de fabrication'!$E$7</f>
        <v>0</v>
      </c>
      <c r="U707" s="56">
        <f>'1. Site de fabrication'!$E$9</f>
        <v>0</v>
      </c>
      <c r="V707" t="str">
        <f t="shared" si="43"/>
        <v/>
      </c>
    </row>
    <row r="708" spans="1:22" ht="15.75" customHeight="1">
      <c r="A708" s="45"/>
      <c r="B708" s="19" t="str">
        <f t="shared" si="40"/>
        <v/>
      </c>
      <c r="C708" s="19" t="str">
        <f t="shared" si="41"/>
        <v/>
      </c>
      <c r="D708" s="81"/>
      <c r="E708" s="81"/>
      <c r="F708" s="79"/>
      <c r="G708" s="79"/>
      <c r="H708" s="76"/>
      <c r="I708" s="76"/>
      <c r="J708" s="76"/>
      <c r="K708" s="76"/>
      <c r="L708" s="76"/>
      <c r="M708" s="76"/>
      <c r="N708" s="76"/>
      <c r="O708" s="82" t="str">
        <f t="array" ref="O708">IF(N708="Oui","Enter %",IF(N708="","",INDEX(LookUps!J:J,MATCH('4. Module B Ingrédients'!H708,LookUps!I:I,0))))</f>
        <v/>
      </c>
      <c r="P708" s="83" t="str">
        <f t="shared" si="42"/>
        <v/>
      </c>
      <c r="Q708" s="86"/>
      <c r="R708" s="87"/>
      <c r="S708" s="76"/>
      <c r="T708" s="19">
        <f>'1. Site de fabrication'!$E$7</f>
        <v>0</v>
      </c>
      <c r="U708" s="56">
        <f>'1. Site de fabrication'!$E$9</f>
        <v>0</v>
      </c>
      <c r="V708" t="str">
        <f t="shared" si="43"/>
        <v/>
      </c>
    </row>
    <row r="709" spans="1:22" ht="15.75" customHeight="1">
      <c r="A709" s="45"/>
      <c r="B709" s="19" t="str">
        <f t="shared" si="40"/>
        <v/>
      </c>
      <c r="C709" s="19" t="str">
        <f t="shared" si="41"/>
        <v/>
      </c>
      <c r="D709" s="81"/>
      <c r="E709" s="81"/>
      <c r="F709" s="79"/>
      <c r="G709" s="79"/>
      <c r="H709" s="76"/>
      <c r="I709" s="76"/>
      <c r="J709" s="76"/>
      <c r="K709" s="76"/>
      <c r="L709" s="76"/>
      <c r="M709" s="76"/>
      <c r="N709" s="76"/>
      <c r="O709" s="82" t="str">
        <f t="array" ref="O709">IF(N709="Oui","Enter %",IF(N709="","",INDEX(LookUps!J:J,MATCH('4. Module B Ingrédients'!H709,LookUps!I:I,0))))</f>
        <v/>
      </c>
      <c r="P709" s="83" t="str">
        <f t="shared" si="42"/>
        <v/>
      </c>
      <c r="Q709" s="86"/>
      <c r="R709" s="87"/>
      <c r="S709" s="76"/>
      <c r="T709" s="19">
        <f>'1. Site de fabrication'!$E$7</f>
        <v>0</v>
      </c>
      <c r="U709" s="56">
        <f>'1. Site de fabrication'!$E$9</f>
        <v>0</v>
      </c>
      <c r="V709" t="str">
        <f t="shared" si="43"/>
        <v/>
      </c>
    </row>
    <row r="710" spans="1:22" ht="15.75" customHeight="1">
      <c r="A710" s="45"/>
      <c r="B710" s="19" t="str">
        <f t="shared" si="40"/>
        <v/>
      </c>
      <c r="C710" s="19" t="str">
        <f t="shared" si="41"/>
        <v/>
      </c>
      <c r="D710" s="81"/>
      <c r="E710" s="81"/>
      <c r="F710" s="79"/>
      <c r="G710" s="79"/>
      <c r="H710" s="76"/>
      <c r="I710" s="76"/>
      <c r="J710" s="76"/>
      <c r="K710" s="76"/>
      <c r="L710" s="76"/>
      <c r="M710" s="76"/>
      <c r="N710" s="76"/>
      <c r="O710" s="82" t="str">
        <f t="array" ref="O710">IF(N710="Oui","Enter %",IF(N710="","",INDEX(LookUps!J:J,MATCH('4. Module B Ingrédients'!H710,LookUps!I:I,0))))</f>
        <v/>
      </c>
      <c r="P710" s="83" t="str">
        <f t="shared" si="42"/>
        <v/>
      </c>
      <c r="Q710" s="86"/>
      <c r="R710" s="87"/>
      <c r="S710" s="76"/>
      <c r="T710" s="19">
        <f>'1. Site de fabrication'!$E$7</f>
        <v>0</v>
      </c>
      <c r="U710" s="56">
        <f>'1. Site de fabrication'!$E$9</f>
        <v>0</v>
      </c>
      <c r="V710" t="str">
        <f t="shared" si="43"/>
        <v/>
      </c>
    </row>
    <row r="711" spans="1:22" ht="15.75" customHeight="1">
      <c r="A711" s="45"/>
      <c r="B711" s="19" t="str">
        <f t="shared" si="40"/>
        <v/>
      </c>
      <c r="C711" s="19" t="str">
        <f t="shared" si="41"/>
        <v/>
      </c>
      <c r="D711" s="81"/>
      <c r="E711" s="81"/>
      <c r="F711" s="79"/>
      <c r="G711" s="79"/>
      <c r="H711" s="76"/>
      <c r="I711" s="76"/>
      <c r="J711" s="76"/>
      <c r="K711" s="76"/>
      <c r="L711" s="76"/>
      <c r="M711" s="76"/>
      <c r="N711" s="76"/>
      <c r="O711" s="82" t="str">
        <f t="array" ref="O711">IF(N711="Oui","Enter %",IF(N711="","",INDEX(LookUps!J:J,MATCH('4. Module B Ingrédients'!H711,LookUps!I:I,0))))</f>
        <v/>
      </c>
      <c r="P711" s="83" t="str">
        <f t="shared" si="42"/>
        <v/>
      </c>
      <c r="Q711" s="86"/>
      <c r="R711" s="87"/>
      <c r="S711" s="76"/>
      <c r="T711" s="19">
        <f>'1. Site de fabrication'!$E$7</f>
        <v>0</v>
      </c>
      <c r="U711" s="56">
        <f>'1. Site de fabrication'!$E$9</f>
        <v>0</v>
      </c>
      <c r="V711" t="str">
        <f t="shared" si="43"/>
        <v/>
      </c>
    </row>
    <row r="712" spans="1:22" ht="15.75" customHeight="1">
      <c r="A712" s="45"/>
      <c r="B712" s="19" t="str">
        <f t="shared" si="40"/>
        <v/>
      </c>
      <c r="C712" s="19" t="str">
        <f t="shared" si="41"/>
        <v/>
      </c>
      <c r="D712" s="81"/>
      <c r="E712" s="81"/>
      <c r="F712" s="79"/>
      <c r="G712" s="79"/>
      <c r="H712" s="76"/>
      <c r="I712" s="76"/>
      <c r="J712" s="76"/>
      <c r="K712" s="76"/>
      <c r="L712" s="76"/>
      <c r="M712" s="76"/>
      <c r="N712" s="76"/>
      <c r="O712" s="82" t="str">
        <f t="array" ref="O712">IF(N712="Oui","Enter %",IF(N712="","",INDEX(LookUps!J:J,MATCH('4. Module B Ingrédients'!H712,LookUps!I:I,0))))</f>
        <v/>
      </c>
      <c r="P712" s="83" t="str">
        <f t="shared" si="42"/>
        <v/>
      </c>
      <c r="Q712" s="86"/>
      <c r="R712" s="87"/>
      <c r="S712" s="76"/>
      <c r="T712" s="19">
        <f>'1. Site de fabrication'!$E$7</f>
        <v>0</v>
      </c>
      <c r="U712" s="56">
        <f>'1. Site de fabrication'!$E$9</f>
        <v>0</v>
      </c>
      <c r="V712" t="str">
        <f t="shared" si="43"/>
        <v/>
      </c>
    </row>
    <row r="713" spans="1:22" ht="15.75" customHeight="1">
      <c r="A713" s="45"/>
      <c r="B713" s="19" t="str">
        <f t="shared" si="40"/>
        <v/>
      </c>
      <c r="C713" s="19" t="str">
        <f t="shared" si="41"/>
        <v/>
      </c>
      <c r="D713" s="81"/>
      <c r="E713" s="81"/>
      <c r="F713" s="79"/>
      <c r="G713" s="79"/>
      <c r="H713" s="76"/>
      <c r="I713" s="76"/>
      <c r="J713" s="76"/>
      <c r="K713" s="76"/>
      <c r="L713" s="76"/>
      <c r="M713" s="76"/>
      <c r="N713" s="76"/>
      <c r="O713" s="82" t="str">
        <f t="array" ref="O713">IF(N713="Oui","Enter %",IF(N713="","",INDEX(LookUps!J:J,MATCH('4. Module B Ingrédients'!H713,LookUps!I:I,0))))</f>
        <v/>
      </c>
      <c r="P713" s="83" t="str">
        <f t="shared" si="42"/>
        <v/>
      </c>
      <c r="Q713" s="86"/>
      <c r="R713" s="87"/>
      <c r="S713" s="76"/>
      <c r="T713" s="19">
        <f>'1. Site de fabrication'!$E$7</f>
        <v>0</v>
      </c>
      <c r="U713" s="56">
        <f>'1. Site de fabrication'!$E$9</f>
        <v>0</v>
      </c>
      <c r="V713" t="str">
        <f t="shared" si="43"/>
        <v/>
      </c>
    </row>
    <row r="714" spans="1:22" ht="15.75" customHeight="1">
      <c r="A714" s="45"/>
      <c r="B714" s="19" t="str">
        <f t="shared" si="40"/>
        <v/>
      </c>
      <c r="C714" s="19" t="str">
        <f t="shared" si="41"/>
        <v/>
      </c>
      <c r="D714" s="81"/>
      <c r="E714" s="81"/>
      <c r="F714" s="79"/>
      <c r="G714" s="79"/>
      <c r="H714" s="76"/>
      <c r="I714" s="76"/>
      <c r="J714" s="76"/>
      <c r="K714" s="76"/>
      <c r="L714" s="76"/>
      <c r="M714" s="76"/>
      <c r="N714" s="76"/>
      <c r="O714" s="82" t="str">
        <f t="array" ref="O714">IF(N714="Oui","Enter %",IF(N714="","",INDEX(LookUps!J:J,MATCH('4. Module B Ingrédients'!H714,LookUps!I:I,0))))</f>
        <v/>
      </c>
      <c r="P714" s="83" t="str">
        <f t="shared" si="42"/>
        <v/>
      </c>
      <c r="Q714" s="86"/>
      <c r="R714" s="87"/>
      <c r="S714" s="76"/>
      <c r="T714" s="19">
        <f>'1. Site de fabrication'!$E$7</f>
        <v>0</v>
      </c>
      <c r="U714" s="56">
        <f>'1. Site de fabrication'!$E$9</f>
        <v>0</v>
      </c>
      <c r="V714" t="str">
        <f t="shared" si="43"/>
        <v/>
      </c>
    </row>
    <row r="715" spans="1:22" ht="15.75" customHeight="1">
      <c r="A715" s="45"/>
      <c r="B715" s="19" t="str">
        <f t="shared" si="40"/>
        <v/>
      </c>
      <c r="C715" s="19" t="str">
        <f t="shared" si="41"/>
        <v/>
      </c>
      <c r="D715" s="81"/>
      <c r="E715" s="81"/>
      <c r="F715" s="79"/>
      <c r="G715" s="79"/>
      <c r="H715" s="76"/>
      <c r="I715" s="76"/>
      <c r="J715" s="76"/>
      <c r="K715" s="76"/>
      <c r="L715" s="76"/>
      <c r="M715" s="76"/>
      <c r="N715" s="76"/>
      <c r="O715" s="82" t="str">
        <f t="array" ref="O715">IF(N715="Oui","Enter %",IF(N715="","",INDEX(LookUps!J:J,MATCH('4. Module B Ingrédients'!H715,LookUps!I:I,0))))</f>
        <v/>
      </c>
      <c r="P715" s="83" t="str">
        <f t="shared" si="42"/>
        <v/>
      </c>
      <c r="Q715" s="84"/>
      <c r="R715" s="85"/>
      <c r="S715" s="76"/>
      <c r="T715" s="19">
        <f>'1. Site de fabrication'!$E$7</f>
        <v>0</v>
      </c>
      <c r="U715" s="56">
        <f>'1. Site de fabrication'!$E$9</f>
        <v>0</v>
      </c>
      <c r="V715" t="str">
        <f t="shared" si="43"/>
        <v/>
      </c>
    </row>
    <row r="716" spans="1:22" ht="15.75" customHeight="1">
      <c r="A716" s="45"/>
      <c r="B716" s="19" t="str">
        <f t="shared" ref="B716:B779" si="44">IF(D716="","",VLOOKUP(D716,Retailer,2,FALSE))</f>
        <v/>
      </c>
      <c r="C716" s="19" t="str">
        <f t="shared" ref="C716:C779" si="45">IF(B716="","",B716&amp;"_market")</f>
        <v/>
      </c>
      <c r="D716" s="81"/>
      <c r="E716" s="81"/>
      <c r="F716" s="79"/>
      <c r="G716" s="79"/>
      <c r="H716" s="76"/>
      <c r="I716" s="76"/>
      <c r="J716" s="76"/>
      <c r="K716" s="76"/>
      <c r="L716" s="76"/>
      <c r="M716" s="76"/>
      <c r="N716" s="76"/>
      <c r="O716" s="82" t="str">
        <f t="array" ref="O716">IF(N716="Oui","Enter %",IF(N716="","",INDEX(LookUps!J:J,MATCH('4. Module B Ingrédients'!H716,LookUps!I:I,0))))</f>
        <v/>
      </c>
      <c r="P716" s="83" t="str">
        <f t="shared" ref="P716:P779" si="46">IF(O716="","",IF(O716="Enter %","TBD",IF(J716="grammes",(I716/10^6)*O716,IF(J716="kg",(I716/10^3)*O716,I716*O716))))</f>
        <v/>
      </c>
      <c r="Q716" s="86"/>
      <c r="R716" s="87"/>
      <c r="S716" s="76"/>
      <c r="T716" s="19">
        <f>'1. Site de fabrication'!$E$7</f>
        <v>0</v>
      </c>
      <c r="U716" s="56">
        <f>'1. Site de fabrication'!$E$9</f>
        <v>0</v>
      </c>
      <c r="V716" t="str">
        <f t="shared" ref="V716:V779" si="47">IF(F716="","",VLOOKUP(F716,Category_map,2,FALSE))</f>
        <v/>
      </c>
    </row>
    <row r="717" spans="1:22" ht="15.75" customHeight="1">
      <c r="A717" s="45"/>
      <c r="B717" s="19" t="str">
        <f t="shared" si="44"/>
        <v/>
      </c>
      <c r="C717" s="19" t="str">
        <f t="shared" si="45"/>
        <v/>
      </c>
      <c r="D717" s="81"/>
      <c r="E717" s="81"/>
      <c r="F717" s="79"/>
      <c r="G717" s="79"/>
      <c r="H717" s="76"/>
      <c r="I717" s="76"/>
      <c r="J717" s="76"/>
      <c r="K717" s="76"/>
      <c r="L717" s="76"/>
      <c r="M717" s="76"/>
      <c r="N717" s="76"/>
      <c r="O717" s="82" t="str">
        <f t="array" ref="O717">IF(N717="Oui","Enter %",IF(N717="","",INDEX(LookUps!J:J,MATCH('4. Module B Ingrédients'!H717,LookUps!I:I,0))))</f>
        <v/>
      </c>
      <c r="P717" s="83" t="str">
        <f t="shared" si="46"/>
        <v/>
      </c>
      <c r="Q717" s="86"/>
      <c r="R717" s="87"/>
      <c r="S717" s="76"/>
      <c r="T717" s="19">
        <f>'1. Site de fabrication'!$E$7</f>
        <v>0</v>
      </c>
      <c r="U717" s="56">
        <f>'1. Site de fabrication'!$E$9</f>
        <v>0</v>
      </c>
      <c r="V717" t="str">
        <f t="shared" si="47"/>
        <v/>
      </c>
    </row>
    <row r="718" spans="1:22" ht="15.75" customHeight="1">
      <c r="A718" s="45"/>
      <c r="B718" s="19" t="str">
        <f t="shared" si="44"/>
        <v/>
      </c>
      <c r="C718" s="19" t="str">
        <f t="shared" si="45"/>
        <v/>
      </c>
      <c r="D718" s="81"/>
      <c r="E718" s="81"/>
      <c r="F718" s="79"/>
      <c r="G718" s="79"/>
      <c r="H718" s="76"/>
      <c r="I718" s="76"/>
      <c r="J718" s="76"/>
      <c r="K718" s="76"/>
      <c r="L718" s="76"/>
      <c r="M718" s="76"/>
      <c r="N718" s="76"/>
      <c r="O718" s="82" t="str">
        <f t="array" ref="O718">IF(N718="Oui","Enter %",IF(N718="","",INDEX(LookUps!J:J,MATCH('4. Module B Ingrédients'!H718,LookUps!I:I,0))))</f>
        <v/>
      </c>
      <c r="P718" s="83" t="str">
        <f t="shared" si="46"/>
        <v/>
      </c>
      <c r="Q718" s="86"/>
      <c r="R718" s="87"/>
      <c r="S718" s="76"/>
      <c r="T718" s="19">
        <f>'1. Site de fabrication'!$E$7</f>
        <v>0</v>
      </c>
      <c r="U718" s="56">
        <f>'1. Site de fabrication'!$E$9</f>
        <v>0</v>
      </c>
      <c r="V718" t="str">
        <f t="shared" si="47"/>
        <v/>
      </c>
    </row>
    <row r="719" spans="1:22" ht="15.75" customHeight="1">
      <c r="A719" s="45"/>
      <c r="B719" s="19" t="str">
        <f t="shared" si="44"/>
        <v/>
      </c>
      <c r="C719" s="19" t="str">
        <f t="shared" si="45"/>
        <v/>
      </c>
      <c r="D719" s="81"/>
      <c r="E719" s="81"/>
      <c r="F719" s="79"/>
      <c r="G719" s="79"/>
      <c r="H719" s="76"/>
      <c r="I719" s="76"/>
      <c r="J719" s="76"/>
      <c r="K719" s="76"/>
      <c r="L719" s="76"/>
      <c r="M719" s="76"/>
      <c r="N719" s="76"/>
      <c r="O719" s="82" t="str">
        <f t="array" ref="O719">IF(N719="Oui","Enter %",IF(N719="","",INDEX(LookUps!J:J,MATCH('4. Module B Ingrédients'!H719,LookUps!I:I,0))))</f>
        <v/>
      </c>
      <c r="P719" s="83" t="str">
        <f t="shared" si="46"/>
        <v/>
      </c>
      <c r="Q719" s="86"/>
      <c r="R719" s="87"/>
      <c r="S719" s="76"/>
      <c r="T719" s="19">
        <f>'1. Site de fabrication'!$E$7</f>
        <v>0</v>
      </c>
      <c r="U719" s="56">
        <f>'1. Site de fabrication'!$E$9</f>
        <v>0</v>
      </c>
      <c r="V719" t="str">
        <f t="shared" si="47"/>
        <v/>
      </c>
    </row>
    <row r="720" spans="1:22" ht="15.75" customHeight="1">
      <c r="A720" s="45"/>
      <c r="B720" s="19" t="str">
        <f t="shared" si="44"/>
        <v/>
      </c>
      <c r="C720" s="19" t="str">
        <f t="shared" si="45"/>
        <v/>
      </c>
      <c r="D720" s="81"/>
      <c r="E720" s="81"/>
      <c r="F720" s="79"/>
      <c r="G720" s="79"/>
      <c r="H720" s="76"/>
      <c r="I720" s="76"/>
      <c r="J720" s="76"/>
      <c r="K720" s="76"/>
      <c r="L720" s="76"/>
      <c r="M720" s="76"/>
      <c r="N720" s="76"/>
      <c r="O720" s="82" t="str">
        <f t="array" ref="O720">IF(N720="Oui","Enter %",IF(N720="","",INDEX(LookUps!J:J,MATCH('4. Module B Ingrédients'!H720,LookUps!I:I,0))))</f>
        <v/>
      </c>
      <c r="P720" s="83" t="str">
        <f t="shared" si="46"/>
        <v/>
      </c>
      <c r="Q720" s="86"/>
      <c r="R720" s="87"/>
      <c r="S720" s="76"/>
      <c r="T720" s="19">
        <f>'1. Site de fabrication'!$E$7</f>
        <v>0</v>
      </c>
      <c r="U720" s="56">
        <f>'1. Site de fabrication'!$E$9</f>
        <v>0</v>
      </c>
      <c r="V720" t="str">
        <f t="shared" si="47"/>
        <v/>
      </c>
    </row>
    <row r="721" spans="1:22" ht="15.75" customHeight="1">
      <c r="A721" s="45"/>
      <c r="B721" s="19" t="str">
        <f t="shared" si="44"/>
        <v/>
      </c>
      <c r="C721" s="19" t="str">
        <f t="shared" si="45"/>
        <v/>
      </c>
      <c r="D721" s="81"/>
      <c r="E721" s="81"/>
      <c r="F721" s="79"/>
      <c r="G721" s="79"/>
      <c r="H721" s="76"/>
      <c r="I721" s="76"/>
      <c r="J721" s="76"/>
      <c r="K721" s="76"/>
      <c r="L721" s="76"/>
      <c r="M721" s="76"/>
      <c r="N721" s="76"/>
      <c r="O721" s="82" t="str">
        <f t="array" ref="O721">IF(N721="Oui","Enter %",IF(N721="","",INDEX(LookUps!J:J,MATCH('4. Module B Ingrédients'!H721,LookUps!I:I,0))))</f>
        <v/>
      </c>
      <c r="P721" s="83" t="str">
        <f t="shared" si="46"/>
        <v/>
      </c>
      <c r="Q721" s="86"/>
      <c r="R721" s="87"/>
      <c r="S721" s="76"/>
      <c r="T721" s="19">
        <f>'1. Site de fabrication'!$E$7</f>
        <v>0</v>
      </c>
      <c r="U721" s="56">
        <f>'1. Site de fabrication'!$E$9</f>
        <v>0</v>
      </c>
      <c r="V721" t="str">
        <f t="shared" si="47"/>
        <v/>
      </c>
    </row>
    <row r="722" spans="1:22" ht="15.75" customHeight="1">
      <c r="A722" s="45"/>
      <c r="B722" s="19" t="str">
        <f t="shared" si="44"/>
        <v/>
      </c>
      <c r="C722" s="19" t="str">
        <f t="shared" si="45"/>
        <v/>
      </c>
      <c r="D722" s="81"/>
      <c r="E722" s="81"/>
      <c r="F722" s="79"/>
      <c r="G722" s="79"/>
      <c r="H722" s="76"/>
      <c r="I722" s="76"/>
      <c r="J722" s="76"/>
      <c r="K722" s="76"/>
      <c r="L722" s="76"/>
      <c r="M722" s="76"/>
      <c r="N722" s="76"/>
      <c r="O722" s="82" t="str">
        <f t="array" ref="O722">IF(N722="Oui","Enter %",IF(N722="","",INDEX(LookUps!J:J,MATCH('4. Module B Ingrédients'!H722,LookUps!I:I,0))))</f>
        <v/>
      </c>
      <c r="P722" s="83" t="str">
        <f t="shared" si="46"/>
        <v/>
      </c>
      <c r="Q722" s="86"/>
      <c r="R722" s="87"/>
      <c r="S722" s="76"/>
      <c r="T722" s="19">
        <f>'1. Site de fabrication'!$E$7</f>
        <v>0</v>
      </c>
      <c r="U722" s="56">
        <f>'1. Site de fabrication'!$E$9</f>
        <v>0</v>
      </c>
      <c r="V722" t="str">
        <f t="shared" si="47"/>
        <v/>
      </c>
    </row>
    <row r="723" spans="1:22" ht="15.75" customHeight="1">
      <c r="A723" s="45"/>
      <c r="B723" s="19" t="str">
        <f t="shared" si="44"/>
        <v/>
      </c>
      <c r="C723" s="19" t="str">
        <f t="shared" si="45"/>
        <v/>
      </c>
      <c r="D723" s="81"/>
      <c r="E723" s="81"/>
      <c r="F723" s="79"/>
      <c r="G723" s="79"/>
      <c r="H723" s="76"/>
      <c r="I723" s="76"/>
      <c r="J723" s="76"/>
      <c r="K723" s="76"/>
      <c r="L723" s="76"/>
      <c r="M723" s="76"/>
      <c r="N723" s="76"/>
      <c r="O723" s="82" t="str">
        <f t="array" ref="O723">IF(N723="Oui","Enter %",IF(N723="","",INDEX(LookUps!J:J,MATCH('4. Module B Ingrédients'!H723,LookUps!I:I,0))))</f>
        <v/>
      </c>
      <c r="P723" s="83" t="str">
        <f t="shared" si="46"/>
        <v/>
      </c>
      <c r="Q723" s="86"/>
      <c r="R723" s="87"/>
      <c r="S723" s="76"/>
      <c r="T723" s="19">
        <f>'1. Site de fabrication'!$E$7</f>
        <v>0</v>
      </c>
      <c r="U723" s="56">
        <f>'1. Site de fabrication'!$E$9</f>
        <v>0</v>
      </c>
      <c r="V723" t="str">
        <f t="shared" si="47"/>
        <v/>
      </c>
    </row>
    <row r="724" spans="1:22" ht="15.75" customHeight="1">
      <c r="A724" s="45"/>
      <c r="B724" s="19" t="str">
        <f t="shared" si="44"/>
        <v/>
      </c>
      <c r="C724" s="19" t="str">
        <f t="shared" si="45"/>
        <v/>
      </c>
      <c r="D724" s="81"/>
      <c r="E724" s="81"/>
      <c r="F724" s="79"/>
      <c r="G724" s="79"/>
      <c r="H724" s="76"/>
      <c r="I724" s="76"/>
      <c r="J724" s="76"/>
      <c r="K724" s="76"/>
      <c r="L724" s="76"/>
      <c r="M724" s="76"/>
      <c r="N724" s="76"/>
      <c r="O724" s="82" t="str">
        <f t="array" ref="O724">IF(N724="Oui","Enter %",IF(N724="","",INDEX(LookUps!J:J,MATCH('4. Module B Ingrédients'!H724,LookUps!I:I,0))))</f>
        <v/>
      </c>
      <c r="P724" s="83" t="str">
        <f t="shared" si="46"/>
        <v/>
      </c>
      <c r="Q724" s="86"/>
      <c r="R724" s="87"/>
      <c r="S724" s="76"/>
      <c r="T724" s="19">
        <f>'1. Site de fabrication'!$E$7</f>
        <v>0</v>
      </c>
      <c r="U724" s="56">
        <f>'1. Site de fabrication'!$E$9</f>
        <v>0</v>
      </c>
      <c r="V724" t="str">
        <f t="shared" si="47"/>
        <v/>
      </c>
    </row>
    <row r="725" spans="1:22" ht="15.75" customHeight="1">
      <c r="A725" s="45"/>
      <c r="B725" s="19" t="str">
        <f t="shared" si="44"/>
        <v/>
      </c>
      <c r="C725" s="19" t="str">
        <f t="shared" si="45"/>
        <v/>
      </c>
      <c r="D725" s="81"/>
      <c r="E725" s="81"/>
      <c r="F725" s="79"/>
      <c r="G725" s="79"/>
      <c r="H725" s="76"/>
      <c r="I725" s="76"/>
      <c r="J725" s="76"/>
      <c r="K725" s="76"/>
      <c r="L725" s="76"/>
      <c r="M725" s="76"/>
      <c r="N725" s="76"/>
      <c r="O725" s="82" t="str">
        <f t="array" ref="O725">IF(N725="Oui","Enter %",IF(N725="","",INDEX(LookUps!J:J,MATCH('4. Module B Ingrédients'!H725,LookUps!I:I,0))))</f>
        <v/>
      </c>
      <c r="P725" s="83" t="str">
        <f t="shared" si="46"/>
        <v/>
      </c>
      <c r="Q725" s="86"/>
      <c r="R725" s="87"/>
      <c r="S725" s="76"/>
      <c r="T725" s="19">
        <f>'1. Site de fabrication'!$E$7</f>
        <v>0</v>
      </c>
      <c r="U725" s="56">
        <f>'1. Site de fabrication'!$E$9</f>
        <v>0</v>
      </c>
      <c r="V725" t="str">
        <f t="shared" si="47"/>
        <v/>
      </c>
    </row>
    <row r="726" spans="1:22" ht="15.75" customHeight="1">
      <c r="A726" s="45"/>
      <c r="B726" s="19" t="str">
        <f t="shared" si="44"/>
        <v/>
      </c>
      <c r="C726" s="19" t="str">
        <f t="shared" si="45"/>
        <v/>
      </c>
      <c r="D726" s="81"/>
      <c r="E726" s="81"/>
      <c r="F726" s="79"/>
      <c r="G726" s="79"/>
      <c r="H726" s="76"/>
      <c r="I726" s="76"/>
      <c r="J726" s="76"/>
      <c r="K726" s="76"/>
      <c r="L726" s="76"/>
      <c r="M726" s="76"/>
      <c r="N726" s="76"/>
      <c r="O726" s="82" t="str">
        <f t="array" ref="O726">IF(N726="Oui","Enter %",IF(N726="","",INDEX(LookUps!J:J,MATCH('4. Module B Ingrédients'!H726,LookUps!I:I,0))))</f>
        <v/>
      </c>
      <c r="P726" s="83" t="str">
        <f t="shared" si="46"/>
        <v/>
      </c>
      <c r="Q726" s="86"/>
      <c r="R726" s="87"/>
      <c r="S726" s="76"/>
      <c r="T726" s="19">
        <f>'1. Site de fabrication'!$E$7</f>
        <v>0</v>
      </c>
      <c r="U726" s="56">
        <f>'1. Site de fabrication'!$E$9</f>
        <v>0</v>
      </c>
      <c r="V726" t="str">
        <f t="shared" si="47"/>
        <v/>
      </c>
    </row>
    <row r="727" spans="1:22" ht="15.75" customHeight="1">
      <c r="A727" s="45"/>
      <c r="B727" s="19" t="str">
        <f t="shared" si="44"/>
        <v/>
      </c>
      <c r="C727" s="19" t="str">
        <f t="shared" si="45"/>
        <v/>
      </c>
      <c r="D727" s="81"/>
      <c r="E727" s="81"/>
      <c r="F727" s="79"/>
      <c r="G727" s="79"/>
      <c r="H727" s="76"/>
      <c r="I727" s="76"/>
      <c r="J727" s="76"/>
      <c r="K727" s="76"/>
      <c r="L727" s="76"/>
      <c r="M727" s="76"/>
      <c r="N727" s="76"/>
      <c r="O727" s="82" t="str">
        <f t="array" ref="O727">IF(N727="Oui","Enter %",IF(N727="","",INDEX(LookUps!J:J,MATCH('4. Module B Ingrédients'!H727,LookUps!I:I,0))))</f>
        <v/>
      </c>
      <c r="P727" s="83" t="str">
        <f t="shared" si="46"/>
        <v/>
      </c>
      <c r="Q727" s="86"/>
      <c r="R727" s="87"/>
      <c r="S727" s="76"/>
      <c r="T727" s="19">
        <f>'1. Site de fabrication'!$E$7</f>
        <v>0</v>
      </c>
      <c r="U727" s="56">
        <f>'1. Site de fabrication'!$E$9</f>
        <v>0</v>
      </c>
      <c r="V727" t="str">
        <f t="shared" si="47"/>
        <v/>
      </c>
    </row>
    <row r="728" spans="1:22" ht="15.75" customHeight="1">
      <c r="A728" s="45"/>
      <c r="B728" s="19" t="str">
        <f t="shared" si="44"/>
        <v/>
      </c>
      <c r="C728" s="19" t="str">
        <f t="shared" si="45"/>
        <v/>
      </c>
      <c r="D728" s="81"/>
      <c r="E728" s="81"/>
      <c r="F728" s="79"/>
      <c r="G728" s="79"/>
      <c r="H728" s="76"/>
      <c r="I728" s="76"/>
      <c r="J728" s="76"/>
      <c r="K728" s="76"/>
      <c r="L728" s="76"/>
      <c r="M728" s="76"/>
      <c r="N728" s="76"/>
      <c r="O728" s="82" t="str">
        <f t="array" ref="O728">IF(N728="Oui","Enter %",IF(N728="","",INDEX(LookUps!J:J,MATCH('4. Module B Ingrédients'!H728,LookUps!I:I,0))))</f>
        <v/>
      </c>
      <c r="P728" s="83" t="str">
        <f t="shared" si="46"/>
        <v/>
      </c>
      <c r="Q728" s="86"/>
      <c r="R728" s="87"/>
      <c r="S728" s="76"/>
      <c r="T728" s="19">
        <f>'1. Site de fabrication'!$E$7</f>
        <v>0</v>
      </c>
      <c r="U728" s="56">
        <f>'1. Site de fabrication'!$E$9</f>
        <v>0</v>
      </c>
      <c r="V728" t="str">
        <f t="shared" si="47"/>
        <v/>
      </c>
    </row>
    <row r="729" spans="1:22" ht="15.75" customHeight="1">
      <c r="A729" s="45"/>
      <c r="B729" s="19" t="str">
        <f t="shared" si="44"/>
        <v/>
      </c>
      <c r="C729" s="19" t="str">
        <f t="shared" si="45"/>
        <v/>
      </c>
      <c r="D729" s="81"/>
      <c r="E729" s="81"/>
      <c r="F729" s="79"/>
      <c r="G729" s="79"/>
      <c r="H729" s="76"/>
      <c r="I729" s="76"/>
      <c r="J729" s="76"/>
      <c r="K729" s="76"/>
      <c r="L729" s="76"/>
      <c r="M729" s="76"/>
      <c r="N729" s="76"/>
      <c r="O729" s="82" t="str">
        <f t="array" ref="O729">IF(N729="Oui","Enter %",IF(N729="","",INDEX(LookUps!J:J,MATCH('4. Module B Ingrédients'!H729,LookUps!I:I,0))))</f>
        <v/>
      </c>
      <c r="P729" s="83" t="str">
        <f t="shared" si="46"/>
        <v/>
      </c>
      <c r="Q729" s="86"/>
      <c r="R729" s="87"/>
      <c r="S729" s="76"/>
      <c r="T729" s="19">
        <f>'1. Site de fabrication'!$E$7</f>
        <v>0</v>
      </c>
      <c r="U729" s="56">
        <f>'1. Site de fabrication'!$E$9</f>
        <v>0</v>
      </c>
      <c r="V729" t="str">
        <f t="shared" si="47"/>
        <v/>
      </c>
    </row>
    <row r="730" spans="1:22" ht="15.75" customHeight="1">
      <c r="A730" s="45"/>
      <c r="B730" s="19" t="str">
        <f t="shared" si="44"/>
        <v/>
      </c>
      <c r="C730" s="19" t="str">
        <f t="shared" si="45"/>
        <v/>
      </c>
      <c r="D730" s="81"/>
      <c r="E730" s="81"/>
      <c r="F730" s="79"/>
      <c r="G730" s="79"/>
      <c r="H730" s="76"/>
      <c r="I730" s="76"/>
      <c r="J730" s="76"/>
      <c r="K730" s="76"/>
      <c r="L730" s="76"/>
      <c r="M730" s="76"/>
      <c r="N730" s="76"/>
      <c r="O730" s="82" t="str">
        <f t="array" ref="O730">IF(N730="Oui","Enter %",IF(N730="","",INDEX(LookUps!J:J,MATCH('4. Module B Ingrédients'!H730,LookUps!I:I,0))))</f>
        <v/>
      </c>
      <c r="P730" s="83" t="str">
        <f t="shared" si="46"/>
        <v/>
      </c>
      <c r="Q730" s="86"/>
      <c r="R730" s="87"/>
      <c r="S730" s="76"/>
      <c r="T730" s="19">
        <f>'1. Site de fabrication'!$E$7</f>
        <v>0</v>
      </c>
      <c r="U730" s="56">
        <f>'1. Site de fabrication'!$E$9</f>
        <v>0</v>
      </c>
      <c r="V730" t="str">
        <f t="shared" si="47"/>
        <v/>
      </c>
    </row>
    <row r="731" spans="1:22" ht="15.75" customHeight="1">
      <c r="A731" s="45"/>
      <c r="B731" s="19" t="str">
        <f t="shared" si="44"/>
        <v/>
      </c>
      <c r="C731" s="19" t="str">
        <f t="shared" si="45"/>
        <v/>
      </c>
      <c r="D731" s="81"/>
      <c r="E731" s="81"/>
      <c r="F731" s="79"/>
      <c r="G731" s="79"/>
      <c r="H731" s="76"/>
      <c r="I731" s="76"/>
      <c r="J731" s="76"/>
      <c r="K731" s="76"/>
      <c r="L731" s="76"/>
      <c r="M731" s="76"/>
      <c r="N731" s="76"/>
      <c r="O731" s="82" t="str">
        <f t="array" ref="O731">IF(N731="Oui","Enter %",IF(N731="","",INDEX(LookUps!J:J,MATCH('4. Module B Ingrédients'!H731,LookUps!I:I,0))))</f>
        <v/>
      </c>
      <c r="P731" s="83" t="str">
        <f t="shared" si="46"/>
        <v/>
      </c>
      <c r="Q731" s="86"/>
      <c r="R731" s="87"/>
      <c r="S731" s="76"/>
      <c r="T731" s="19">
        <f>'1. Site de fabrication'!$E$7</f>
        <v>0</v>
      </c>
      <c r="U731" s="56">
        <f>'1. Site de fabrication'!$E$9</f>
        <v>0</v>
      </c>
      <c r="V731" t="str">
        <f t="shared" si="47"/>
        <v/>
      </c>
    </row>
    <row r="732" spans="1:22" ht="15.75" customHeight="1">
      <c r="A732" s="45"/>
      <c r="B732" s="19" t="str">
        <f t="shared" si="44"/>
        <v/>
      </c>
      <c r="C732" s="19" t="str">
        <f t="shared" si="45"/>
        <v/>
      </c>
      <c r="D732" s="81"/>
      <c r="E732" s="81"/>
      <c r="F732" s="79"/>
      <c r="G732" s="79"/>
      <c r="H732" s="76"/>
      <c r="I732" s="76"/>
      <c r="J732" s="76"/>
      <c r="K732" s="76"/>
      <c r="L732" s="76"/>
      <c r="M732" s="76"/>
      <c r="N732" s="76"/>
      <c r="O732" s="82" t="str">
        <f t="array" ref="O732">IF(N732="Oui","Enter %",IF(N732="","",INDEX(LookUps!J:J,MATCH('4. Module B Ingrédients'!H732,LookUps!I:I,0))))</f>
        <v/>
      </c>
      <c r="P732" s="83" t="str">
        <f t="shared" si="46"/>
        <v/>
      </c>
      <c r="Q732" s="86"/>
      <c r="R732" s="87"/>
      <c r="S732" s="76"/>
      <c r="T732" s="19">
        <f>'1. Site de fabrication'!$E$7</f>
        <v>0</v>
      </c>
      <c r="U732" s="56">
        <f>'1. Site de fabrication'!$E$9</f>
        <v>0</v>
      </c>
      <c r="V732" t="str">
        <f t="shared" si="47"/>
        <v/>
      </c>
    </row>
    <row r="733" spans="1:22" ht="15.75" customHeight="1">
      <c r="A733" s="45"/>
      <c r="B733" s="19" t="str">
        <f t="shared" si="44"/>
        <v/>
      </c>
      <c r="C733" s="19" t="str">
        <f t="shared" si="45"/>
        <v/>
      </c>
      <c r="D733" s="81"/>
      <c r="E733" s="81"/>
      <c r="F733" s="79"/>
      <c r="G733" s="79"/>
      <c r="H733" s="76"/>
      <c r="I733" s="76"/>
      <c r="J733" s="76"/>
      <c r="K733" s="76"/>
      <c r="L733" s="76"/>
      <c r="M733" s="76"/>
      <c r="N733" s="76"/>
      <c r="O733" s="82" t="str">
        <f t="array" ref="O733">IF(N733="Oui","Enter %",IF(N733="","",INDEX(LookUps!J:J,MATCH('4. Module B Ingrédients'!H733,LookUps!I:I,0))))</f>
        <v/>
      </c>
      <c r="P733" s="83" t="str">
        <f t="shared" si="46"/>
        <v/>
      </c>
      <c r="Q733" s="86"/>
      <c r="R733" s="87"/>
      <c r="S733" s="76"/>
      <c r="T733" s="19">
        <f>'1. Site de fabrication'!$E$7</f>
        <v>0</v>
      </c>
      <c r="U733" s="56">
        <f>'1. Site de fabrication'!$E$9</f>
        <v>0</v>
      </c>
      <c r="V733" t="str">
        <f t="shared" si="47"/>
        <v/>
      </c>
    </row>
    <row r="734" spans="1:22" ht="15.75" customHeight="1">
      <c r="A734" s="45"/>
      <c r="B734" s="19" t="str">
        <f t="shared" si="44"/>
        <v/>
      </c>
      <c r="C734" s="19" t="str">
        <f t="shared" si="45"/>
        <v/>
      </c>
      <c r="D734" s="81"/>
      <c r="E734" s="81"/>
      <c r="F734" s="79"/>
      <c r="G734" s="79"/>
      <c r="H734" s="76"/>
      <c r="I734" s="76"/>
      <c r="J734" s="76"/>
      <c r="K734" s="76"/>
      <c r="L734" s="76"/>
      <c r="M734" s="76"/>
      <c r="N734" s="76"/>
      <c r="O734" s="82" t="str">
        <f t="array" ref="O734">IF(N734="Oui","Enter %",IF(N734="","",INDEX(LookUps!J:J,MATCH('4. Module B Ingrédients'!H734,LookUps!I:I,0))))</f>
        <v/>
      </c>
      <c r="P734" s="83" t="str">
        <f t="shared" si="46"/>
        <v/>
      </c>
      <c r="Q734" s="86"/>
      <c r="R734" s="87"/>
      <c r="S734" s="76"/>
      <c r="T734" s="19">
        <f>'1. Site de fabrication'!$E$7</f>
        <v>0</v>
      </c>
      <c r="U734" s="56">
        <f>'1. Site de fabrication'!$E$9</f>
        <v>0</v>
      </c>
      <c r="V734" t="str">
        <f t="shared" si="47"/>
        <v/>
      </c>
    </row>
    <row r="735" spans="1:22" ht="15.75" customHeight="1">
      <c r="A735" s="45"/>
      <c r="B735" s="19" t="str">
        <f t="shared" si="44"/>
        <v/>
      </c>
      <c r="C735" s="19" t="str">
        <f t="shared" si="45"/>
        <v/>
      </c>
      <c r="D735" s="81"/>
      <c r="E735" s="81"/>
      <c r="F735" s="79"/>
      <c r="G735" s="79"/>
      <c r="H735" s="76"/>
      <c r="I735" s="76"/>
      <c r="J735" s="76"/>
      <c r="K735" s="76"/>
      <c r="L735" s="76"/>
      <c r="M735" s="76"/>
      <c r="N735" s="76"/>
      <c r="O735" s="82" t="str">
        <f t="array" ref="O735">IF(N735="Oui","Enter %",IF(N735="","",INDEX(LookUps!J:J,MATCH('4. Module B Ingrédients'!H735,LookUps!I:I,0))))</f>
        <v/>
      </c>
      <c r="P735" s="83" t="str">
        <f t="shared" si="46"/>
        <v/>
      </c>
      <c r="Q735" s="86"/>
      <c r="R735" s="87"/>
      <c r="S735" s="76"/>
      <c r="T735" s="19">
        <f>'1. Site de fabrication'!$E$7</f>
        <v>0</v>
      </c>
      <c r="U735" s="56">
        <f>'1. Site de fabrication'!$E$9</f>
        <v>0</v>
      </c>
      <c r="V735" t="str">
        <f t="shared" si="47"/>
        <v/>
      </c>
    </row>
    <row r="736" spans="1:22" ht="15.75" customHeight="1">
      <c r="A736" s="45"/>
      <c r="B736" s="19" t="str">
        <f t="shared" si="44"/>
        <v/>
      </c>
      <c r="C736" s="19" t="str">
        <f t="shared" si="45"/>
        <v/>
      </c>
      <c r="D736" s="81"/>
      <c r="E736" s="81"/>
      <c r="F736" s="79"/>
      <c r="G736" s="79"/>
      <c r="H736" s="76"/>
      <c r="I736" s="76"/>
      <c r="J736" s="76"/>
      <c r="K736" s="76"/>
      <c r="L736" s="76"/>
      <c r="M736" s="76"/>
      <c r="N736" s="76"/>
      <c r="O736" s="82" t="str">
        <f t="array" ref="O736">IF(N736="Oui","Enter %",IF(N736="","",INDEX(LookUps!J:J,MATCH('4. Module B Ingrédients'!H736,LookUps!I:I,0))))</f>
        <v/>
      </c>
      <c r="P736" s="83" t="str">
        <f t="shared" si="46"/>
        <v/>
      </c>
      <c r="Q736" s="86"/>
      <c r="R736" s="87"/>
      <c r="S736" s="76"/>
      <c r="T736" s="19">
        <f>'1. Site de fabrication'!$E$7</f>
        <v>0</v>
      </c>
      <c r="U736" s="56">
        <f>'1. Site de fabrication'!$E$9</f>
        <v>0</v>
      </c>
      <c r="V736" t="str">
        <f t="shared" si="47"/>
        <v/>
      </c>
    </row>
    <row r="737" spans="1:22" ht="15.75" customHeight="1">
      <c r="A737" s="45"/>
      <c r="B737" s="19" t="str">
        <f t="shared" si="44"/>
        <v/>
      </c>
      <c r="C737" s="19" t="str">
        <f t="shared" si="45"/>
        <v/>
      </c>
      <c r="D737" s="81"/>
      <c r="E737" s="81"/>
      <c r="F737" s="79"/>
      <c r="G737" s="79"/>
      <c r="H737" s="76"/>
      <c r="I737" s="76"/>
      <c r="J737" s="76"/>
      <c r="K737" s="76"/>
      <c r="L737" s="76"/>
      <c r="M737" s="76"/>
      <c r="N737" s="76"/>
      <c r="O737" s="82" t="str">
        <f t="array" ref="O737">IF(N737="Oui","Enter %",IF(N737="","",INDEX(LookUps!J:J,MATCH('4. Module B Ingrédients'!H737,LookUps!I:I,0))))</f>
        <v/>
      </c>
      <c r="P737" s="83" t="str">
        <f t="shared" si="46"/>
        <v/>
      </c>
      <c r="Q737" s="86"/>
      <c r="R737" s="87"/>
      <c r="S737" s="76"/>
      <c r="T737" s="19">
        <f>'1. Site de fabrication'!$E$7</f>
        <v>0</v>
      </c>
      <c r="U737" s="56">
        <f>'1. Site de fabrication'!$E$9</f>
        <v>0</v>
      </c>
      <c r="V737" t="str">
        <f t="shared" si="47"/>
        <v/>
      </c>
    </row>
    <row r="738" spans="1:22" ht="15.75" customHeight="1">
      <c r="A738" s="45"/>
      <c r="B738" s="19" t="str">
        <f t="shared" si="44"/>
        <v/>
      </c>
      <c r="C738" s="19" t="str">
        <f t="shared" si="45"/>
        <v/>
      </c>
      <c r="D738" s="81"/>
      <c r="E738" s="81"/>
      <c r="F738" s="79"/>
      <c r="G738" s="79"/>
      <c r="H738" s="76"/>
      <c r="I738" s="76"/>
      <c r="J738" s="76"/>
      <c r="K738" s="76"/>
      <c r="L738" s="76"/>
      <c r="M738" s="76"/>
      <c r="N738" s="76"/>
      <c r="O738" s="82" t="str">
        <f t="array" ref="O738">IF(N738="Oui","Enter %",IF(N738="","",INDEX(LookUps!J:J,MATCH('4. Module B Ingrédients'!H738,LookUps!I:I,0))))</f>
        <v/>
      </c>
      <c r="P738" s="83" t="str">
        <f t="shared" si="46"/>
        <v/>
      </c>
      <c r="Q738" s="86"/>
      <c r="R738" s="87"/>
      <c r="S738" s="76"/>
      <c r="T738" s="19">
        <f>'1. Site de fabrication'!$E$7</f>
        <v>0</v>
      </c>
      <c r="U738" s="56">
        <f>'1. Site de fabrication'!$E$9</f>
        <v>0</v>
      </c>
      <c r="V738" t="str">
        <f t="shared" si="47"/>
        <v/>
      </c>
    </row>
    <row r="739" spans="1:22" ht="15.75" customHeight="1">
      <c r="A739" s="45"/>
      <c r="B739" s="19" t="str">
        <f t="shared" si="44"/>
        <v/>
      </c>
      <c r="C739" s="19" t="str">
        <f t="shared" si="45"/>
        <v/>
      </c>
      <c r="D739" s="81"/>
      <c r="E739" s="81"/>
      <c r="F739" s="79"/>
      <c r="G739" s="79"/>
      <c r="H739" s="76"/>
      <c r="I739" s="76"/>
      <c r="J739" s="76"/>
      <c r="K739" s="76"/>
      <c r="L739" s="76"/>
      <c r="M739" s="76"/>
      <c r="N739" s="76"/>
      <c r="O739" s="82" t="str">
        <f t="array" ref="O739">IF(N739="Oui","Enter %",IF(N739="","",INDEX(LookUps!J:J,MATCH('4. Module B Ingrédients'!H739,LookUps!I:I,0))))</f>
        <v/>
      </c>
      <c r="P739" s="83" t="str">
        <f t="shared" si="46"/>
        <v/>
      </c>
      <c r="Q739" s="86"/>
      <c r="R739" s="87"/>
      <c r="S739" s="76"/>
      <c r="T739" s="19">
        <f>'1. Site de fabrication'!$E$7</f>
        <v>0</v>
      </c>
      <c r="U739" s="56">
        <f>'1. Site de fabrication'!$E$9</f>
        <v>0</v>
      </c>
      <c r="V739" t="str">
        <f t="shared" si="47"/>
        <v/>
      </c>
    </row>
    <row r="740" spans="1:22" ht="15.75" customHeight="1">
      <c r="A740" s="45"/>
      <c r="B740" s="19" t="str">
        <f t="shared" si="44"/>
        <v/>
      </c>
      <c r="C740" s="19" t="str">
        <f t="shared" si="45"/>
        <v/>
      </c>
      <c r="D740" s="81"/>
      <c r="E740" s="81"/>
      <c r="F740" s="79"/>
      <c r="G740" s="79"/>
      <c r="H740" s="76"/>
      <c r="I740" s="76"/>
      <c r="J740" s="76"/>
      <c r="K740" s="76"/>
      <c r="L740" s="76"/>
      <c r="M740" s="76"/>
      <c r="N740" s="76"/>
      <c r="O740" s="82" t="str">
        <f t="array" ref="O740">IF(N740="Oui","Enter %",IF(N740="","",INDEX(LookUps!J:J,MATCH('4. Module B Ingrédients'!H740,LookUps!I:I,0))))</f>
        <v/>
      </c>
      <c r="P740" s="83" t="str">
        <f t="shared" si="46"/>
        <v/>
      </c>
      <c r="Q740" s="86"/>
      <c r="R740" s="87"/>
      <c r="S740" s="76"/>
      <c r="T740" s="19">
        <f>'1. Site de fabrication'!$E$7</f>
        <v>0</v>
      </c>
      <c r="U740" s="56">
        <f>'1. Site de fabrication'!$E$9</f>
        <v>0</v>
      </c>
      <c r="V740" t="str">
        <f t="shared" si="47"/>
        <v/>
      </c>
    </row>
    <row r="741" spans="1:22" ht="15.75" customHeight="1">
      <c r="A741" s="45"/>
      <c r="B741" s="19" t="str">
        <f t="shared" si="44"/>
        <v/>
      </c>
      <c r="C741" s="19" t="str">
        <f t="shared" si="45"/>
        <v/>
      </c>
      <c r="D741" s="81"/>
      <c r="E741" s="81"/>
      <c r="F741" s="79"/>
      <c r="G741" s="79"/>
      <c r="H741" s="76"/>
      <c r="I741" s="76"/>
      <c r="J741" s="76"/>
      <c r="K741" s="76"/>
      <c r="L741" s="76"/>
      <c r="M741" s="76"/>
      <c r="N741" s="76"/>
      <c r="O741" s="82" t="str">
        <f t="array" ref="O741">IF(N741="Oui","Enter %",IF(N741="","",INDEX(LookUps!J:J,MATCH('4. Module B Ingrédients'!H741,LookUps!I:I,0))))</f>
        <v/>
      </c>
      <c r="P741" s="83" t="str">
        <f t="shared" si="46"/>
        <v/>
      </c>
      <c r="Q741" s="86"/>
      <c r="R741" s="87"/>
      <c r="S741" s="76"/>
      <c r="T741" s="19">
        <f>'1. Site de fabrication'!$E$7</f>
        <v>0</v>
      </c>
      <c r="U741" s="56">
        <f>'1. Site de fabrication'!$E$9</f>
        <v>0</v>
      </c>
      <c r="V741" t="str">
        <f t="shared" si="47"/>
        <v/>
      </c>
    </row>
    <row r="742" spans="1:22" ht="15.75" customHeight="1">
      <c r="A742" s="45"/>
      <c r="B742" s="19" t="str">
        <f t="shared" si="44"/>
        <v/>
      </c>
      <c r="C742" s="19" t="str">
        <f t="shared" si="45"/>
        <v/>
      </c>
      <c r="D742" s="81"/>
      <c r="E742" s="81"/>
      <c r="F742" s="79"/>
      <c r="G742" s="79"/>
      <c r="H742" s="76"/>
      <c r="I742" s="76"/>
      <c r="J742" s="76"/>
      <c r="K742" s="76"/>
      <c r="L742" s="76"/>
      <c r="M742" s="76"/>
      <c r="N742" s="76"/>
      <c r="O742" s="82" t="str">
        <f t="array" ref="O742">IF(N742="Oui","Enter %",IF(N742="","",INDEX(LookUps!J:J,MATCH('4. Module B Ingrédients'!H742,LookUps!I:I,0))))</f>
        <v/>
      </c>
      <c r="P742" s="83" t="str">
        <f t="shared" si="46"/>
        <v/>
      </c>
      <c r="Q742" s="86"/>
      <c r="R742" s="87"/>
      <c r="S742" s="76"/>
      <c r="T742" s="19">
        <f>'1. Site de fabrication'!$E$7</f>
        <v>0</v>
      </c>
      <c r="U742" s="56">
        <f>'1. Site de fabrication'!$E$9</f>
        <v>0</v>
      </c>
      <c r="V742" t="str">
        <f t="shared" si="47"/>
        <v/>
      </c>
    </row>
    <row r="743" spans="1:22" ht="15.75" customHeight="1">
      <c r="A743" s="45"/>
      <c r="B743" s="19" t="str">
        <f t="shared" si="44"/>
        <v/>
      </c>
      <c r="C743" s="19" t="str">
        <f t="shared" si="45"/>
        <v/>
      </c>
      <c r="D743" s="81"/>
      <c r="E743" s="81"/>
      <c r="F743" s="79"/>
      <c r="G743" s="79"/>
      <c r="H743" s="76"/>
      <c r="I743" s="76"/>
      <c r="J743" s="76"/>
      <c r="K743" s="76"/>
      <c r="L743" s="76"/>
      <c r="M743" s="76"/>
      <c r="N743" s="76"/>
      <c r="O743" s="82" t="str">
        <f t="array" ref="O743">IF(N743="Oui","Enter %",IF(N743="","",INDEX(LookUps!J:J,MATCH('4. Module B Ingrédients'!H743,LookUps!I:I,0))))</f>
        <v/>
      </c>
      <c r="P743" s="83" t="str">
        <f t="shared" si="46"/>
        <v/>
      </c>
      <c r="Q743" s="86"/>
      <c r="R743" s="87"/>
      <c r="S743" s="76"/>
      <c r="T743" s="19">
        <f>'1. Site de fabrication'!$E$7</f>
        <v>0</v>
      </c>
      <c r="U743" s="56">
        <f>'1. Site de fabrication'!$E$9</f>
        <v>0</v>
      </c>
      <c r="V743" t="str">
        <f t="shared" si="47"/>
        <v/>
      </c>
    </row>
    <row r="744" spans="1:22" ht="15.75" customHeight="1">
      <c r="A744" s="45"/>
      <c r="B744" s="19" t="str">
        <f t="shared" si="44"/>
        <v/>
      </c>
      <c r="C744" s="19" t="str">
        <f t="shared" si="45"/>
        <v/>
      </c>
      <c r="D744" s="81"/>
      <c r="E744" s="81"/>
      <c r="F744" s="79"/>
      <c r="G744" s="79"/>
      <c r="H744" s="76"/>
      <c r="I744" s="76"/>
      <c r="J744" s="76"/>
      <c r="K744" s="76"/>
      <c r="L744" s="76"/>
      <c r="M744" s="76"/>
      <c r="N744" s="76"/>
      <c r="O744" s="82" t="str">
        <f t="array" ref="O744">IF(N744="Oui","Enter %",IF(N744="","",INDEX(LookUps!J:J,MATCH('4. Module B Ingrédients'!H744,LookUps!I:I,0))))</f>
        <v/>
      </c>
      <c r="P744" s="83" t="str">
        <f t="shared" si="46"/>
        <v/>
      </c>
      <c r="Q744" s="86"/>
      <c r="R744" s="87"/>
      <c r="S744" s="76"/>
      <c r="T744" s="19">
        <f>'1. Site de fabrication'!$E$7</f>
        <v>0</v>
      </c>
      <c r="U744" s="56">
        <f>'1. Site de fabrication'!$E$9</f>
        <v>0</v>
      </c>
      <c r="V744" t="str">
        <f t="shared" si="47"/>
        <v/>
      </c>
    </row>
    <row r="745" spans="1:22" ht="15.75" customHeight="1">
      <c r="A745" s="45"/>
      <c r="B745" s="19" t="str">
        <f t="shared" si="44"/>
        <v/>
      </c>
      <c r="C745" s="19" t="str">
        <f t="shared" si="45"/>
        <v/>
      </c>
      <c r="D745" s="81"/>
      <c r="E745" s="81"/>
      <c r="F745" s="79"/>
      <c r="G745" s="79"/>
      <c r="H745" s="76"/>
      <c r="I745" s="76"/>
      <c r="J745" s="76"/>
      <c r="K745" s="76"/>
      <c r="L745" s="76"/>
      <c r="M745" s="76"/>
      <c r="N745" s="76"/>
      <c r="O745" s="82" t="str">
        <f t="array" ref="O745">IF(N745="Oui","Enter %",IF(N745="","",INDEX(LookUps!J:J,MATCH('4. Module B Ingrédients'!H745,LookUps!I:I,0))))</f>
        <v/>
      </c>
      <c r="P745" s="83" t="str">
        <f t="shared" si="46"/>
        <v/>
      </c>
      <c r="Q745" s="86"/>
      <c r="R745" s="87"/>
      <c r="S745" s="76"/>
      <c r="T745" s="19">
        <f>'1. Site de fabrication'!$E$7</f>
        <v>0</v>
      </c>
      <c r="U745" s="56">
        <f>'1. Site de fabrication'!$E$9</f>
        <v>0</v>
      </c>
      <c r="V745" t="str">
        <f t="shared" si="47"/>
        <v/>
      </c>
    </row>
    <row r="746" spans="1:22" ht="15.75" customHeight="1">
      <c r="A746" s="45"/>
      <c r="B746" s="19" t="str">
        <f t="shared" si="44"/>
        <v/>
      </c>
      <c r="C746" s="19" t="str">
        <f t="shared" si="45"/>
        <v/>
      </c>
      <c r="D746" s="81"/>
      <c r="E746" s="81"/>
      <c r="F746" s="79"/>
      <c r="G746" s="79"/>
      <c r="H746" s="76"/>
      <c r="I746" s="76"/>
      <c r="J746" s="76"/>
      <c r="K746" s="76"/>
      <c r="L746" s="76"/>
      <c r="M746" s="76"/>
      <c r="N746" s="76"/>
      <c r="O746" s="82" t="str">
        <f t="array" ref="O746">IF(N746="Oui","Enter %",IF(N746="","",INDEX(LookUps!J:J,MATCH('4. Module B Ingrédients'!H746,LookUps!I:I,0))))</f>
        <v/>
      </c>
      <c r="P746" s="83" t="str">
        <f t="shared" si="46"/>
        <v/>
      </c>
      <c r="Q746" s="86"/>
      <c r="R746" s="87"/>
      <c r="S746" s="76"/>
      <c r="T746" s="19">
        <f>'1. Site de fabrication'!$E$7</f>
        <v>0</v>
      </c>
      <c r="U746" s="56">
        <f>'1. Site de fabrication'!$E$9</f>
        <v>0</v>
      </c>
      <c r="V746" t="str">
        <f t="shared" si="47"/>
        <v/>
      </c>
    </row>
    <row r="747" spans="1:22" ht="15.75" customHeight="1">
      <c r="A747" s="45"/>
      <c r="B747" s="19" t="str">
        <f t="shared" si="44"/>
        <v/>
      </c>
      <c r="C747" s="19" t="str">
        <f t="shared" si="45"/>
        <v/>
      </c>
      <c r="D747" s="81"/>
      <c r="E747" s="81"/>
      <c r="F747" s="79"/>
      <c r="G747" s="79"/>
      <c r="H747" s="76"/>
      <c r="I747" s="76"/>
      <c r="J747" s="76"/>
      <c r="K747" s="76"/>
      <c r="L747" s="76"/>
      <c r="M747" s="76"/>
      <c r="N747" s="76"/>
      <c r="O747" s="82" t="str">
        <f t="array" ref="O747">IF(N747="Oui","Enter %",IF(N747="","",INDEX(LookUps!J:J,MATCH('4. Module B Ingrédients'!H747,LookUps!I:I,0))))</f>
        <v/>
      </c>
      <c r="P747" s="83" t="str">
        <f t="shared" si="46"/>
        <v/>
      </c>
      <c r="Q747" s="86"/>
      <c r="R747" s="87"/>
      <c r="S747" s="76"/>
      <c r="T747" s="19">
        <f>'1. Site de fabrication'!$E$7</f>
        <v>0</v>
      </c>
      <c r="U747" s="56">
        <f>'1. Site de fabrication'!$E$9</f>
        <v>0</v>
      </c>
      <c r="V747" t="str">
        <f t="shared" si="47"/>
        <v/>
      </c>
    </row>
    <row r="748" spans="1:22" ht="15.75" customHeight="1">
      <c r="A748" s="45"/>
      <c r="B748" s="19" t="str">
        <f t="shared" si="44"/>
        <v/>
      </c>
      <c r="C748" s="19" t="str">
        <f t="shared" si="45"/>
        <v/>
      </c>
      <c r="D748" s="81"/>
      <c r="E748" s="81"/>
      <c r="F748" s="79"/>
      <c r="G748" s="79"/>
      <c r="H748" s="76"/>
      <c r="I748" s="76"/>
      <c r="J748" s="76"/>
      <c r="K748" s="76"/>
      <c r="L748" s="76"/>
      <c r="M748" s="76"/>
      <c r="N748" s="76"/>
      <c r="O748" s="82" t="str">
        <f t="array" ref="O748">IF(N748="Oui","Enter %",IF(N748="","",INDEX(LookUps!J:J,MATCH('4. Module B Ingrédients'!H748,LookUps!I:I,0))))</f>
        <v/>
      </c>
      <c r="P748" s="83" t="str">
        <f t="shared" si="46"/>
        <v/>
      </c>
      <c r="Q748" s="86"/>
      <c r="R748" s="87"/>
      <c r="S748" s="76"/>
      <c r="T748" s="19">
        <f>'1. Site de fabrication'!$E$7</f>
        <v>0</v>
      </c>
      <c r="U748" s="56">
        <f>'1. Site de fabrication'!$E$9</f>
        <v>0</v>
      </c>
      <c r="V748" t="str">
        <f t="shared" si="47"/>
        <v/>
      </c>
    </row>
    <row r="749" spans="1:22" ht="15.75" customHeight="1">
      <c r="A749" s="45"/>
      <c r="B749" s="19" t="str">
        <f t="shared" si="44"/>
        <v/>
      </c>
      <c r="C749" s="19" t="str">
        <f t="shared" si="45"/>
        <v/>
      </c>
      <c r="D749" s="81"/>
      <c r="E749" s="81"/>
      <c r="F749" s="79"/>
      <c r="G749" s="79"/>
      <c r="H749" s="76"/>
      <c r="I749" s="76"/>
      <c r="J749" s="76"/>
      <c r="K749" s="76"/>
      <c r="L749" s="76"/>
      <c r="M749" s="76"/>
      <c r="N749" s="76"/>
      <c r="O749" s="82" t="str">
        <f t="array" ref="O749">IF(N749="Oui","Enter %",IF(N749="","",INDEX(LookUps!J:J,MATCH('4. Module B Ingrédients'!H749,LookUps!I:I,0))))</f>
        <v/>
      </c>
      <c r="P749" s="83" t="str">
        <f t="shared" si="46"/>
        <v/>
      </c>
      <c r="Q749" s="86"/>
      <c r="R749" s="87"/>
      <c r="S749" s="76"/>
      <c r="T749" s="19">
        <f>'1. Site de fabrication'!$E$7</f>
        <v>0</v>
      </c>
      <c r="U749" s="56">
        <f>'1. Site de fabrication'!$E$9</f>
        <v>0</v>
      </c>
      <c r="V749" t="str">
        <f t="shared" si="47"/>
        <v/>
      </c>
    </row>
    <row r="750" spans="1:22" ht="15.75" customHeight="1">
      <c r="A750" s="45"/>
      <c r="B750" s="19" t="str">
        <f t="shared" si="44"/>
        <v/>
      </c>
      <c r="C750" s="19" t="str">
        <f t="shared" si="45"/>
        <v/>
      </c>
      <c r="D750" s="81"/>
      <c r="E750" s="81"/>
      <c r="F750" s="79"/>
      <c r="G750" s="79"/>
      <c r="H750" s="76"/>
      <c r="I750" s="76"/>
      <c r="J750" s="76"/>
      <c r="K750" s="76"/>
      <c r="L750" s="76"/>
      <c r="M750" s="76"/>
      <c r="N750" s="76"/>
      <c r="O750" s="82" t="str">
        <f t="array" ref="O750">IF(N750="Oui","Enter %",IF(N750="","",INDEX(LookUps!J:J,MATCH('4. Module B Ingrédients'!H750,LookUps!I:I,0))))</f>
        <v/>
      </c>
      <c r="P750" s="83" t="str">
        <f t="shared" si="46"/>
        <v/>
      </c>
      <c r="Q750" s="86"/>
      <c r="R750" s="87"/>
      <c r="S750" s="76"/>
      <c r="T750" s="19">
        <f>'1. Site de fabrication'!$E$7</f>
        <v>0</v>
      </c>
      <c r="U750" s="56">
        <f>'1. Site de fabrication'!$E$9</f>
        <v>0</v>
      </c>
      <c r="V750" t="str">
        <f t="shared" si="47"/>
        <v/>
      </c>
    </row>
    <row r="751" spans="1:22" ht="15.75" customHeight="1">
      <c r="A751" s="45"/>
      <c r="B751" s="19" t="str">
        <f t="shared" si="44"/>
        <v/>
      </c>
      <c r="C751" s="19" t="str">
        <f t="shared" si="45"/>
        <v/>
      </c>
      <c r="D751" s="81"/>
      <c r="E751" s="81"/>
      <c r="F751" s="79"/>
      <c r="G751" s="79"/>
      <c r="H751" s="76"/>
      <c r="I751" s="76"/>
      <c r="J751" s="76"/>
      <c r="K751" s="76"/>
      <c r="L751" s="76"/>
      <c r="M751" s="76"/>
      <c r="N751" s="76"/>
      <c r="O751" s="82" t="str">
        <f t="array" ref="O751">IF(N751="Oui","Enter %",IF(N751="","",INDEX(LookUps!J:J,MATCH('4. Module B Ingrédients'!H751,LookUps!I:I,0))))</f>
        <v/>
      </c>
      <c r="P751" s="83" t="str">
        <f t="shared" si="46"/>
        <v/>
      </c>
      <c r="Q751" s="86"/>
      <c r="R751" s="87"/>
      <c r="S751" s="76"/>
      <c r="T751" s="19">
        <f>'1. Site de fabrication'!$E$7</f>
        <v>0</v>
      </c>
      <c r="U751" s="56">
        <f>'1. Site de fabrication'!$E$9</f>
        <v>0</v>
      </c>
      <c r="V751" t="str">
        <f t="shared" si="47"/>
        <v/>
      </c>
    </row>
    <row r="752" spans="1:22" ht="15.75" customHeight="1">
      <c r="A752" s="45"/>
      <c r="B752" s="19" t="str">
        <f t="shared" si="44"/>
        <v/>
      </c>
      <c r="C752" s="19" t="str">
        <f t="shared" si="45"/>
        <v/>
      </c>
      <c r="D752" s="81"/>
      <c r="E752" s="81"/>
      <c r="F752" s="79"/>
      <c r="G752" s="79"/>
      <c r="H752" s="76"/>
      <c r="I752" s="76"/>
      <c r="J752" s="76"/>
      <c r="K752" s="76"/>
      <c r="L752" s="76"/>
      <c r="M752" s="76"/>
      <c r="N752" s="76"/>
      <c r="O752" s="82" t="str">
        <f t="array" ref="O752">IF(N752="Oui","Enter %",IF(N752="","",INDEX(LookUps!J:J,MATCH('4. Module B Ingrédients'!H752,LookUps!I:I,0))))</f>
        <v/>
      </c>
      <c r="P752" s="83" t="str">
        <f t="shared" si="46"/>
        <v/>
      </c>
      <c r="Q752" s="84"/>
      <c r="R752" s="85"/>
      <c r="S752" s="76"/>
      <c r="T752" s="19">
        <f>'1. Site de fabrication'!$E$7</f>
        <v>0</v>
      </c>
      <c r="U752" s="56">
        <f>'1. Site de fabrication'!$E$9</f>
        <v>0</v>
      </c>
      <c r="V752" t="str">
        <f t="shared" si="47"/>
        <v/>
      </c>
    </row>
    <row r="753" spans="1:22" ht="15.75" customHeight="1">
      <c r="A753" s="45"/>
      <c r="B753" s="19" t="str">
        <f t="shared" si="44"/>
        <v/>
      </c>
      <c r="C753" s="19" t="str">
        <f t="shared" si="45"/>
        <v/>
      </c>
      <c r="D753" s="81"/>
      <c r="E753" s="81"/>
      <c r="F753" s="79"/>
      <c r="G753" s="79"/>
      <c r="H753" s="76"/>
      <c r="I753" s="76"/>
      <c r="J753" s="76"/>
      <c r="K753" s="76"/>
      <c r="L753" s="76"/>
      <c r="M753" s="76"/>
      <c r="N753" s="76"/>
      <c r="O753" s="82" t="str">
        <f t="array" ref="O753">IF(N753="Oui","Enter %",IF(N753="","",INDEX(LookUps!J:J,MATCH('4. Module B Ingrédients'!H753,LookUps!I:I,0))))</f>
        <v/>
      </c>
      <c r="P753" s="83" t="str">
        <f t="shared" si="46"/>
        <v/>
      </c>
      <c r="Q753" s="86"/>
      <c r="R753" s="87"/>
      <c r="S753" s="76"/>
      <c r="T753" s="19">
        <f>'1. Site de fabrication'!$E$7</f>
        <v>0</v>
      </c>
      <c r="U753" s="56">
        <f>'1. Site de fabrication'!$E$9</f>
        <v>0</v>
      </c>
      <c r="V753" t="str">
        <f t="shared" si="47"/>
        <v/>
      </c>
    </row>
    <row r="754" spans="1:22" ht="15.75" customHeight="1">
      <c r="A754" s="45"/>
      <c r="B754" s="19" t="str">
        <f t="shared" si="44"/>
        <v/>
      </c>
      <c r="C754" s="19" t="str">
        <f t="shared" si="45"/>
        <v/>
      </c>
      <c r="D754" s="81"/>
      <c r="E754" s="81"/>
      <c r="F754" s="79"/>
      <c r="G754" s="79"/>
      <c r="H754" s="76"/>
      <c r="I754" s="76"/>
      <c r="J754" s="76"/>
      <c r="K754" s="76"/>
      <c r="L754" s="76"/>
      <c r="M754" s="76"/>
      <c r="N754" s="76"/>
      <c r="O754" s="82" t="str">
        <f t="array" ref="O754">IF(N754="Oui","Enter %",IF(N754="","",INDEX(LookUps!J:J,MATCH('4. Module B Ingrédients'!H754,LookUps!I:I,0))))</f>
        <v/>
      </c>
      <c r="P754" s="83" t="str">
        <f t="shared" si="46"/>
        <v/>
      </c>
      <c r="Q754" s="86"/>
      <c r="R754" s="87"/>
      <c r="S754" s="76"/>
      <c r="T754" s="19">
        <f>'1. Site de fabrication'!$E$7</f>
        <v>0</v>
      </c>
      <c r="U754" s="56">
        <f>'1. Site de fabrication'!$E$9</f>
        <v>0</v>
      </c>
      <c r="V754" t="str">
        <f t="shared" si="47"/>
        <v/>
      </c>
    </row>
    <row r="755" spans="1:22" ht="15.75" customHeight="1">
      <c r="A755" s="45"/>
      <c r="B755" s="19" t="str">
        <f t="shared" si="44"/>
        <v/>
      </c>
      <c r="C755" s="19" t="str">
        <f t="shared" si="45"/>
        <v/>
      </c>
      <c r="D755" s="81"/>
      <c r="E755" s="81"/>
      <c r="F755" s="79"/>
      <c r="G755" s="79"/>
      <c r="H755" s="76"/>
      <c r="I755" s="76"/>
      <c r="J755" s="76"/>
      <c r="K755" s="76"/>
      <c r="L755" s="76"/>
      <c r="M755" s="76"/>
      <c r="N755" s="76"/>
      <c r="O755" s="82" t="str">
        <f t="array" ref="O755">IF(N755="Oui","Enter %",IF(N755="","",INDEX(LookUps!J:J,MATCH('4. Module B Ingrédients'!H755,LookUps!I:I,0))))</f>
        <v/>
      </c>
      <c r="P755" s="83" t="str">
        <f t="shared" si="46"/>
        <v/>
      </c>
      <c r="Q755" s="86"/>
      <c r="R755" s="87"/>
      <c r="S755" s="76"/>
      <c r="T755" s="19">
        <f>'1. Site de fabrication'!$E$7</f>
        <v>0</v>
      </c>
      <c r="U755" s="56">
        <f>'1. Site de fabrication'!$E$9</f>
        <v>0</v>
      </c>
      <c r="V755" t="str">
        <f t="shared" si="47"/>
        <v/>
      </c>
    </row>
    <row r="756" spans="1:22" ht="15.75" customHeight="1">
      <c r="A756" s="45"/>
      <c r="B756" s="19" t="str">
        <f t="shared" si="44"/>
        <v/>
      </c>
      <c r="C756" s="19" t="str">
        <f t="shared" si="45"/>
        <v/>
      </c>
      <c r="D756" s="81"/>
      <c r="E756" s="81"/>
      <c r="F756" s="79"/>
      <c r="G756" s="79"/>
      <c r="H756" s="76"/>
      <c r="I756" s="76"/>
      <c r="J756" s="76"/>
      <c r="K756" s="76"/>
      <c r="L756" s="76"/>
      <c r="M756" s="76"/>
      <c r="N756" s="76"/>
      <c r="O756" s="82" t="str">
        <f t="array" ref="O756">IF(N756="Oui","Enter %",IF(N756="","",INDEX(LookUps!J:J,MATCH('4. Module B Ingrédients'!H756,LookUps!I:I,0))))</f>
        <v/>
      </c>
      <c r="P756" s="83" t="str">
        <f t="shared" si="46"/>
        <v/>
      </c>
      <c r="Q756" s="86"/>
      <c r="R756" s="87"/>
      <c r="S756" s="76"/>
      <c r="T756" s="19">
        <f>'1. Site de fabrication'!$E$7</f>
        <v>0</v>
      </c>
      <c r="U756" s="56">
        <f>'1. Site de fabrication'!$E$9</f>
        <v>0</v>
      </c>
      <c r="V756" t="str">
        <f t="shared" si="47"/>
        <v/>
      </c>
    </row>
    <row r="757" spans="1:22" ht="15.75" customHeight="1">
      <c r="A757" s="45"/>
      <c r="B757" s="19" t="str">
        <f t="shared" si="44"/>
        <v/>
      </c>
      <c r="C757" s="19" t="str">
        <f t="shared" si="45"/>
        <v/>
      </c>
      <c r="D757" s="81"/>
      <c r="E757" s="81"/>
      <c r="F757" s="79"/>
      <c r="G757" s="79"/>
      <c r="H757" s="76"/>
      <c r="I757" s="76"/>
      <c r="J757" s="76"/>
      <c r="K757" s="76"/>
      <c r="L757" s="76"/>
      <c r="M757" s="76"/>
      <c r="N757" s="76"/>
      <c r="O757" s="82" t="str">
        <f t="array" ref="O757">IF(N757="Oui","Enter %",IF(N757="","",INDEX(LookUps!J:J,MATCH('4. Module B Ingrédients'!H757,LookUps!I:I,0))))</f>
        <v/>
      </c>
      <c r="P757" s="83" t="str">
        <f t="shared" si="46"/>
        <v/>
      </c>
      <c r="Q757" s="86"/>
      <c r="R757" s="87"/>
      <c r="S757" s="76"/>
      <c r="T757" s="19">
        <f>'1. Site de fabrication'!$E$7</f>
        <v>0</v>
      </c>
      <c r="U757" s="56">
        <f>'1. Site de fabrication'!$E$9</f>
        <v>0</v>
      </c>
      <c r="V757" t="str">
        <f t="shared" si="47"/>
        <v/>
      </c>
    </row>
    <row r="758" spans="1:22" ht="15.75" customHeight="1">
      <c r="A758" s="45"/>
      <c r="B758" s="19" t="str">
        <f t="shared" si="44"/>
        <v/>
      </c>
      <c r="C758" s="19" t="str">
        <f t="shared" si="45"/>
        <v/>
      </c>
      <c r="D758" s="81"/>
      <c r="E758" s="81"/>
      <c r="F758" s="79"/>
      <c r="G758" s="79"/>
      <c r="H758" s="76"/>
      <c r="I758" s="76"/>
      <c r="J758" s="76"/>
      <c r="K758" s="76"/>
      <c r="L758" s="76"/>
      <c r="M758" s="76"/>
      <c r="N758" s="76"/>
      <c r="O758" s="82" t="str">
        <f t="array" ref="O758">IF(N758="Oui","Enter %",IF(N758="","",INDEX(LookUps!J:J,MATCH('4. Module B Ingrédients'!H758,LookUps!I:I,0))))</f>
        <v/>
      </c>
      <c r="P758" s="83" t="str">
        <f t="shared" si="46"/>
        <v/>
      </c>
      <c r="Q758" s="86"/>
      <c r="R758" s="87"/>
      <c r="S758" s="76"/>
      <c r="T758" s="19">
        <f>'1. Site de fabrication'!$E$7</f>
        <v>0</v>
      </c>
      <c r="U758" s="56">
        <f>'1. Site de fabrication'!$E$9</f>
        <v>0</v>
      </c>
      <c r="V758" t="str">
        <f t="shared" si="47"/>
        <v/>
      </c>
    </row>
    <row r="759" spans="1:22" ht="15.75" customHeight="1">
      <c r="A759" s="45"/>
      <c r="B759" s="19" t="str">
        <f t="shared" si="44"/>
        <v/>
      </c>
      <c r="C759" s="19" t="str">
        <f t="shared" si="45"/>
        <v/>
      </c>
      <c r="D759" s="81"/>
      <c r="E759" s="81"/>
      <c r="F759" s="79"/>
      <c r="G759" s="79"/>
      <c r="H759" s="76"/>
      <c r="I759" s="76"/>
      <c r="J759" s="76"/>
      <c r="K759" s="76"/>
      <c r="L759" s="76"/>
      <c r="M759" s="76"/>
      <c r="N759" s="76"/>
      <c r="O759" s="82" t="str">
        <f t="array" ref="O759">IF(N759="Oui","Enter %",IF(N759="","",INDEX(LookUps!J:J,MATCH('4. Module B Ingrédients'!H759,LookUps!I:I,0))))</f>
        <v/>
      </c>
      <c r="P759" s="83" t="str">
        <f t="shared" si="46"/>
        <v/>
      </c>
      <c r="Q759" s="86"/>
      <c r="R759" s="87"/>
      <c r="S759" s="76"/>
      <c r="T759" s="19">
        <f>'1. Site de fabrication'!$E$7</f>
        <v>0</v>
      </c>
      <c r="U759" s="56">
        <f>'1. Site de fabrication'!$E$9</f>
        <v>0</v>
      </c>
      <c r="V759" t="str">
        <f t="shared" si="47"/>
        <v/>
      </c>
    </row>
    <row r="760" spans="1:22" ht="15.75" customHeight="1">
      <c r="A760" s="45"/>
      <c r="B760" s="19" t="str">
        <f t="shared" si="44"/>
        <v/>
      </c>
      <c r="C760" s="19" t="str">
        <f t="shared" si="45"/>
        <v/>
      </c>
      <c r="D760" s="81"/>
      <c r="E760" s="81"/>
      <c r="F760" s="79"/>
      <c r="G760" s="79"/>
      <c r="H760" s="76"/>
      <c r="I760" s="76"/>
      <c r="J760" s="76"/>
      <c r="K760" s="76"/>
      <c r="L760" s="76"/>
      <c r="M760" s="76"/>
      <c r="N760" s="76"/>
      <c r="O760" s="82" t="str">
        <f t="array" ref="O760">IF(N760="Oui","Enter %",IF(N760="","",INDEX(LookUps!J:J,MATCH('4. Module B Ingrédients'!H760,LookUps!I:I,0))))</f>
        <v/>
      </c>
      <c r="P760" s="83" t="str">
        <f t="shared" si="46"/>
        <v/>
      </c>
      <c r="Q760" s="86"/>
      <c r="R760" s="87"/>
      <c r="S760" s="76"/>
      <c r="T760" s="19">
        <f>'1. Site de fabrication'!$E$7</f>
        <v>0</v>
      </c>
      <c r="U760" s="56">
        <f>'1. Site de fabrication'!$E$9</f>
        <v>0</v>
      </c>
      <c r="V760" t="str">
        <f t="shared" si="47"/>
        <v/>
      </c>
    </row>
    <row r="761" spans="1:22" ht="15.75" customHeight="1">
      <c r="A761" s="45"/>
      <c r="B761" s="19" t="str">
        <f t="shared" si="44"/>
        <v/>
      </c>
      <c r="C761" s="19" t="str">
        <f t="shared" si="45"/>
        <v/>
      </c>
      <c r="D761" s="81"/>
      <c r="E761" s="81"/>
      <c r="F761" s="79"/>
      <c r="G761" s="79"/>
      <c r="H761" s="76"/>
      <c r="I761" s="76"/>
      <c r="J761" s="76"/>
      <c r="K761" s="76"/>
      <c r="L761" s="76"/>
      <c r="M761" s="76"/>
      <c r="N761" s="76"/>
      <c r="O761" s="82" t="str">
        <f t="array" ref="O761">IF(N761="Oui","Enter %",IF(N761="","",INDEX(LookUps!J:J,MATCH('4. Module B Ingrédients'!H761,LookUps!I:I,0))))</f>
        <v/>
      </c>
      <c r="P761" s="83" t="str">
        <f t="shared" si="46"/>
        <v/>
      </c>
      <c r="Q761" s="86"/>
      <c r="R761" s="87"/>
      <c r="S761" s="76"/>
      <c r="T761" s="19">
        <f>'1. Site de fabrication'!$E$7</f>
        <v>0</v>
      </c>
      <c r="U761" s="56">
        <f>'1. Site de fabrication'!$E$9</f>
        <v>0</v>
      </c>
      <c r="V761" t="str">
        <f t="shared" si="47"/>
        <v/>
      </c>
    </row>
    <row r="762" spans="1:22" ht="15.75" customHeight="1">
      <c r="A762" s="45"/>
      <c r="B762" s="19" t="str">
        <f t="shared" si="44"/>
        <v/>
      </c>
      <c r="C762" s="19" t="str">
        <f t="shared" si="45"/>
        <v/>
      </c>
      <c r="D762" s="81"/>
      <c r="E762" s="81"/>
      <c r="F762" s="79"/>
      <c r="G762" s="79"/>
      <c r="H762" s="76"/>
      <c r="I762" s="76"/>
      <c r="J762" s="76"/>
      <c r="K762" s="76"/>
      <c r="L762" s="76"/>
      <c r="M762" s="76"/>
      <c r="N762" s="76"/>
      <c r="O762" s="82" t="str">
        <f t="array" ref="O762">IF(N762="Oui","Enter %",IF(N762="","",INDEX(LookUps!J:J,MATCH('4. Module B Ingrédients'!H762,LookUps!I:I,0))))</f>
        <v/>
      </c>
      <c r="P762" s="83" t="str">
        <f t="shared" si="46"/>
        <v/>
      </c>
      <c r="Q762" s="86"/>
      <c r="R762" s="87"/>
      <c r="S762" s="76"/>
      <c r="T762" s="19">
        <f>'1. Site de fabrication'!$E$7</f>
        <v>0</v>
      </c>
      <c r="U762" s="56">
        <f>'1. Site de fabrication'!$E$9</f>
        <v>0</v>
      </c>
      <c r="V762" t="str">
        <f t="shared" si="47"/>
        <v/>
      </c>
    </row>
    <row r="763" spans="1:22" ht="15.75" customHeight="1">
      <c r="A763" s="45"/>
      <c r="B763" s="19" t="str">
        <f t="shared" si="44"/>
        <v/>
      </c>
      <c r="C763" s="19" t="str">
        <f t="shared" si="45"/>
        <v/>
      </c>
      <c r="D763" s="81"/>
      <c r="E763" s="81"/>
      <c r="F763" s="79"/>
      <c r="G763" s="79"/>
      <c r="H763" s="76"/>
      <c r="I763" s="76"/>
      <c r="J763" s="76"/>
      <c r="K763" s="76"/>
      <c r="L763" s="76"/>
      <c r="M763" s="76"/>
      <c r="N763" s="76"/>
      <c r="O763" s="82" t="str">
        <f t="array" ref="O763">IF(N763="Oui","Enter %",IF(N763="","",INDEX(LookUps!J:J,MATCH('4. Module B Ingrédients'!H763,LookUps!I:I,0))))</f>
        <v/>
      </c>
      <c r="P763" s="83" t="str">
        <f t="shared" si="46"/>
        <v/>
      </c>
      <c r="Q763" s="86"/>
      <c r="R763" s="87"/>
      <c r="S763" s="76"/>
      <c r="T763" s="19">
        <f>'1. Site de fabrication'!$E$7</f>
        <v>0</v>
      </c>
      <c r="U763" s="56">
        <f>'1. Site de fabrication'!$E$9</f>
        <v>0</v>
      </c>
      <c r="V763" t="str">
        <f t="shared" si="47"/>
        <v/>
      </c>
    </row>
    <row r="764" spans="1:22" ht="15.75" customHeight="1">
      <c r="A764" s="45"/>
      <c r="B764" s="19" t="str">
        <f t="shared" si="44"/>
        <v/>
      </c>
      <c r="C764" s="19" t="str">
        <f t="shared" si="45"/>
        <v/>
      </c>
      <c r="D764" s="81"/>
      <c r="E764" s="81"/>
      <c r="F764" s="79"/>
      <c r="G764" s="79"/>
      <c r="H764" s="76"/>
      <c r="I764" s="76"/>
      <c r="J764" s="76"/>
      <c r="K764" s="76"/>
      <c r="L764" s="76"/>
      <c r="M764" s="76"/>
      <c r="N764" s="76"/>
      <c r="O764" s="82" t="str">
        <f t="array" ref="O764">IF(N764="Oui","Enter %",IF(N764="","",INDEX(LookUps!J:J,MATCH('4. Module B Ingrédients'!H764,LookUps!I:I,0))))</f>
        <v/>
      </c>
      <c r="P764" s="83" t="str">
        <f t="shared" si="46"/>
        <v/>
      </c>
      <c r="Q764" s="86"/>
      <c r="R764" s="87"/>
      <c r="S764" s="76"/>
      <c r="T764" s="19">
        <f>'1. Site de fabrication'!$E$7</f>
        <v>0</v>
      </c>
      <c r="U764" s="56">
        <f>'1. Site de fabrication'!$E$9</f>
        <v>0</v>
      </c>
      <c r="V764" t="str">
        <f t="shared" si="47"/>
        <v/>
      </c>
    </row>
    <row r="765" spans="1:22" ht="15.75" customHeight="1">
      <c r="A765" s="45"/>
      <c r="B765" s="19" t="str">
        <f t="shared" si="44"/>
        <v/>
      </c>
      <c r="C765" s="19" t="str">
        <f t="shared" si="45"/>
        <v/>
      </c>
      <c r="D765" s="81"/>
      <c r="E765" s="81"/>
      <c r="F765" s="79"/>
      <c r="G765" s="79"/>
      <c r="H765" s="76"/>
      <c r="I765" s="76"/>
      <c r="J765" s="76"/>
      <c r="K765" s="76"/>
      <c r="L765" s="76"/>
      <c r="M765" s="76"/>
      <c r="N765" s="76"/>
      <c r="O765" s="82" t="str">
        <f t="array" ref="O765">IF(N765="Oui","Enter %",IF(N765="","",INDEX(LookUps!J:J,MATCH('4. Module B Ingrédients'!H765,LookUps!I:I,0))))</f>
        <v/>
      </c>
      <c r="P765" s="83" t="str">
        <f t="shared" si="46"/>
        <v/>
      </c>
      <c r="Q765" s="86"/>
      <c r="R765" s="87"/>
      <c r="S765" s="76"/>
      <c r="T765" s="19">
        <f>'1. Site de fabrication'!$E$7</f>
        <v>0</v>
      </c>
      <c r="U765" s="56">
        <f>'1. Site de fabrication'!$E$9</f>
        <v>0</v>
      </c>
      <c r="V765" t="str">
        <f t="shared" si="47"/>
        <v/>
      </c>
    </row>
    <row r="766" spans="1:22" ht="15.75" customHeight="1">
      <c r="A766" s="45"/>
      <c r="B766" s="19" t="str">
        <f t="shared" si="44"/>
        <v/>
      </c>
      <c r="C766" s="19" t="str">
        <f t="shared" si="45"/>
        <v/>
      </c>
      <c r="D766" s="81"/>
      <c r="E766" s="81"/>
      <c r="F766" s="79"/>
      <c r="G766" s="79"/>
      <c r="H766" s="76"/>
      <c r="I766" s="76"/>
      <c r="J766" s="76"/>
      <c r="K766" s="76"/>
      <c r="L766" s="76"/>
      <c r="M766" s="76"/>
      <c r="N766" s="76"/>
      <c r="O766" s="82" t="str">
        <f t="array" ref="O766">IF(N766="Oui","Enter %",IF(N766="","",INDEX(LookUps!J:J,MATCH('4. Module B Ingrédients'!H766,LookUps!I:I,0))))</f>
        <v/>
      </c>
      <c r="P766" s="83" t="str">
        <f t="shared" si="46"/>
        <v/>
      </c>
      <c r="Q766" s="86"/>
      <c r="R766" s="87"/>
      <c r="S766" s="76"/>
      <c r="T766" s="19">
        <f>'1. Site de fabrication'!$E$7</f>
        <v>0</v>
      </c>
      <c r="U766" s="56">
        <f>'1. Site de fabrication'!$E$9</f>
        <v>0</v>
      </c>
      <c r="V766" t="str">
        <f t="shared" si="47"/>
        <v/>
      </c>
    </row>
    <row r="767" spans="1:22" ht="15.75" customHeight="1">
      <c r="A767" s="45"/>
      <c r="B767" s="19" t="str">
        <f t="shared" si="44"/>
        <v/>
      </c>
      <c r="C767" s="19" t="str">
        <f t="shared" si="45"/>
        <v/>
      </c>
      <c r="D767" s="81"/>
      <c r="E767" s="81"/>
      <c r="F767" s="79"/>
      <c r="G767" s="79"/>
      <c r="H767" s="76"/>
      <c r="I767" s="76"/>
      <c r="J767" s="76"/>
      <c r="K767" s="76"/>
      <c r="L767" s="76"/>
      <c r="M767" s="76"/>
      <c r="N767" s="76"/>
      <c r="O767" s="82" t="str">
        <f t="array" ref="O767">IF(N767="Oui","Enter %",IF(N767="","",INDEX(LookUps!J:J,MATCH('4. Module B Ingrédients'!H767,LookUps!I:I,0))))</f>
        <v/>
      </c>
      <c r="P767" s="83" t="str">
        <f t="shared" si="46"/>
        <v/>
      </c>
      <c r="Q767" s="86"/>
      <c r="R767" s="87"/>
      <c r="S767" s="76"/>
      <c r="T767" s="19">
        <f>'1. Site de fabrication'!$E$7</f>
        <v>0</v>
      </c>
      <c r="U767" s="56">
        <f>'1. Site de fabrication'!$E$9</f>
        <v>0</v>
      </c>
      <c r="V767" t="str">
        <f t="shared" si="47"/>
        <v/>
      </c>
    </row>
    <row r="768" spans="1:22" ht="15.75" customHeight="1">
      <c r="A768" s="45"/>
      <c r="B768" s="19" t="str">
        <f t="shared" si="44"/>
        <v/>
      </c>
      <c r="C768" s="19" t="str">
        <f t="shared" si="45"/>
        <v/>
      </c>
      <c r="D768" s="81"/>
      <c r="E768" s="81"/>
      <c r="F768" s="79"/>
      <c r="G768" s="79"/>
      <c r="H768" s="76"/>
      <c r="I768" s="76"/>
      <c r="J768" s="76"/>
      <c r="K768" s="76"/>
      <c r="L768" s="76"/>
      <c r="M768" s="76"/>
      <c r="N768" s="76"/>
      <c r="O768" s="82" t="str">
        <f t="array" ref="O768">IF(N768="Oui","Enter %",IF(N768="","",INDEX(LookUps!J:J,MATCH('4. Module B Ingrédients'!H768,LookUps!I:I,0))))</f>
        <v/>
      </c>
      <c r="P768" s="83" t="str">
        <f t="shared" si="46"/>
        <v/>
      </c>
      <c r="Q768" s="86"/>
      <c r="R768" s="87"/>
      <c r="S768" s="76"/>
      <c r="T768" s="19">
        <f>'1. Site de fabrication'!$E$7</f>
        <v>0</v>
      </c>
      <c r="U768" s="56">
        <f>'1. Site de fabrication'!$E$9</f>
        <v>0</v>
      </c>
      <c r="V768" t="str">
        <f t="shared" si="47"/>
        <v/>
      </c>
    </row>
    <row r="769" spans="1:22" ht="15.75" customHeight="1">
      <c r="A769" s="45"/>
      <c r="B769" s="19" t="str">
        <f t="shared" si="44"/>
        <v/>
      </c>
      <c r="C769" s="19" t="str">
        <f t="shared" si="45"/>
        <v/>
      </c>
      <c r="D769" s="81"/>
      <c r="E769" s="81"/>
      <c r="F769" s="79"/>
      <c r="G769" s="79"/>
      <c r="H769" s="76"/>
      <c r="I769" s="76"/>
      <c r="J769" s="76"/>
      <c r="K769" s="76"/>
      <c r="L769" s="76"/>
      <c r="M769" s="76"/>
      <c r="N769" s="76"/>
      <c r="O769" s="82" t="str">
        <f t="array" ref="O769">IF(N769="Oui","Enter %",IF(N769="","",INDEX(LookUps!J:J,MATCH('4. Module B Ingrédients'!H769,LookUps!I:I,0))))</f>
        <v/>
      </c>
      <c r="P769" s="83" t="str">
        <f t="shared" si="46"/>
        <v/>
      </c>
      <c r="Q769" s="86"/>
      <c r="R769" s="87"/>
      <c r="S769" s="76"/>
      <c r="T769" s="19">
        <f>'1. Site de fabrication'!$E$7</f>
        <v>0</v>
      </c>
      <c r="U769" s="56">
        <f>'1. Site de fabrication'!$E$9</f>
        <v>0</v>
      </c>
      <c r="V769" t="str">
        <f t="shared" si="47"/>
        <v/>
      </c>
    </row>
    <row r="770" spans="1:22" ht="15.75" customHeight="1">
      <c r="A770" s="45"/>
      <c r="B770" s="19" t="str">
        <f t="shared" si="44"/>
        <v/>
      </c>
      <c r="C770" s="19" t="str">
        <f t="shared" si="45"/>
        <v/>
      </c>
      <c r="D770" s="81"/>
      <c r="E770" s="81"/>
      <c r="F770" s="79"/>
      <c r="G770" s="79"/>
      <c r="H770" s="76"/>
      <c r="I770" s="76"/>
      <c r="J770" s="76"/>
      <c r="K770" s="76"/>
      <c r="L770" s="76"/>
      <c r="M770" s="76"/>
      <c r="N770" s="76"/>
      <c r="O770" s="82" t="str">
        <f t="array" ref="O770">IF(N770="Oui","Enter %",IF(N770="","",INDEX(LookUps!J:J,MATCH('4. Module B Ingrédients'!H770,LookUps!I:I,0))))</f>
        <v/>
      </c>
      <c r="P770" s="83" t="str">
        <f t="shared" si="46"/>
        <v/>
      </c>
      <c r="Q770" s="86"/>
      <c r="R770" s="87"/>
      <c r="S770" s="76"/>
      <c r="T770" s="19">
        <f>'1. Site de fabrication'!$E$7</f>
        <v>0</v>
      </c>
      <c r="U770" s="56">
        <f>'1. Site de fabrication'!$E$9</f>
        <v>0</v>
      </c>
      <c r="V770" t="str">
        <f t="shared" si="47"/>
        <v/>
      </c>
    </row>
    <row r="771" spans="1:22" ht="15.75" customHeight="1">
      <c r="A771" s="45"/>
      <c r="B771" s="19" t="str">
        <f t="shared" si="44"/>
        <v/>
      </c>
      <c r="C771" s="19" t="str">
        <f t="shared" si="45"/>
        <v/>
      </c>
      <c r="D771" s="81"/>
      <c r="E771" s="81"/>
      <c r="F771" s="79"/>
      <c r="G771" s="79"/>
      <c r="H771" s="76"/>
      <c r="I771" s="76"/>
      <c r="J771" s="76"/>
      <c r="K771" s="76"/>
      <c r="L771" s="76"/>
      <c r="M771" s="76"/>
      <c r="N771" s="76"/>
      <c r="O771" s="82" t="str">
        <f t="array" ref="O771">IF(N771="Oui","Enter %",IF(N771="","",INDEX(LookUps!J:J,MATCH('4. Module B Ingrédients'!H771,LookUps!I:I,0))))</f>
        <v/>
      </c>
      <c r="P771" s="83" t="str">
        <f t="shared" si="46"/>
        <v/>
      </c>
      <c r="Q771" s="86"/>
      <c r="R771" s="87"/>
      <c r="S771" s="76"/>
      <c r="T771" s="19">
        <f>'1. Site de fabrication'!$E$7</f>
        <v>0</v>
      </c>
      <c r="U771" s="56">
        <f>'1. Site de fabrication'!$E$9</f>
        <v>0</v>
      </c>
      <c r="V771" t="str">
        <f t="shared" si="47"/>
        <v/>
      </c>
    </row>
    <row r="772" spans="1:22" ht="15.75" customHeight="1">
      <c r="A772" s="45"/>
      <c r="B772" s="19" t="str">
        <f t="shared" si="44"/>
        <v/>
      </c>
      <c r="C772" s="19" t="str">
        <f t="shared" si="45"/>
        <v/>
      </c>
      <c r="D772" s="81"/>
      <c r="E772" s="81"/>
      <c r="F772" s="79"/>
      <c r="G772" s="79"/>
      <c r="H772" s="76"/>
      <c r="I772" s="76"/>
      <c r="J772" s="76"/>
      <c r="K772" s="76"/>
      <c r="L772" s="76"/>
      <c r="M772" s="76"/>
      <c r="N772" s="76"/>
      <c r="O772" s="82" t="str">
        <f t="array" ref="O772">IF(N772="Oui","Enter %",IF(N772="","",INDEX(LookUps!J:J,MATCH('4. Module B Ingrédients'!H772,LookUps!I:I,0))))</f>
        <v/>
      </c>
      <c r="P772" s="83" t="str">
        <f t="shared" si="46"/>
        <v/>
      </c>
      <c r="Q772" s="86"/>
      <c r="R772" s="87"/>
      <c r="S772" s="76"/>
      <c r="T772" s="19">
        <f>'1. Site de fabrication'!$E$7</f>
        <v>0</v>
      </c>
      <c r="U772" s="56">
        <f>'1. Site de fabrication'!$E$9</f>
        <v>0</v>
      </c>
      <c r="V772" t="str">
        <f t="shared" si="47"/>
        <v/>
      </c>
    </row>
    <row r="773" spans="1:22" ht="15.75" customHeight="1">
      <c r="A773" s="45"/>
      <c r="B773" s="19" t="str">
        <f t="shared" si="44"/>
        <v/>
      </c>
      <c r="C773" s="19" t="str">
        <f t="shared" si="45"/>
        <v/>
      </c>
      <c r="D773" s="81"/>
      <c r="E773" s="81"/>
      <c r="F773" s="79"/>
      <c r="G773" s="79"/>
      <c r="H773" s="76"/>
      <c r="I773" s="76"/>
      <c r="J773" s="76"/>
      <c r="K773" s="76"/>
      <c r="L773" s="76"/>
      <c r="M773" s="76"/>
      <c r="N773" s="76"/>
      <c r="O773" s="82" t="str">
        <f t="array" ref="O773">IF(N773="Oui","Enter %",IF(N773="","",INDEX(LookUps!J:J,MATCH('4. Module B Ingrédients'!H773,LookUps!I:I,0))))</f>
        <v/>
      </c>
      <c r="P773" s="83" t="str">
        <f t="shared" si="46"/>
        <v/>
      </c>
      <c r="Q773" s="86"/>
      <c r="R773" s="87"/>
      <c r="S773" s="76"/>
      <c r="T773" s="19">
        <f>'1. Site de fabrication'!$E$7</f>
        <v>0</v>
      </c>
      <c r="U773" s="56">
        <f>'1. Site de fabrication'!$E$9</f>
        <v>0</v>
      </c>
      <c r="V773" t="str">
        <f t="shared" si="47"/>
        <v/>
      </c>
    </row>
    <row r="774" spans="1:22" ht="15.75" customHeight="1">
      <c r="A774" s="45"/>
      <c r="B774" s="19" t="str">
        <f t="shared" si="44"/>
        <v/>
      </c>
      <c r="C774" s="19" t="str">
        <f t="shared" si="45"/>
        <v/>
      </c>
      <c r="D774" s="81"/>
      <c r="E774" s="81"/>
      <c r="F774" s="79"/>
      <c r="G774" s="79"/>
      <c r="H774" s="76"/>
      <c r="I774" s="76"/>
      <c r="J774" s="76"/>
      <c r="K774" s="76"/>
      <c r="L774" s="76"/>
      <c r="M774" s="76"/>
      <c r="N774" s="76"/>
      <c r="O774" s="82" t="str">
        <f t="array" ref="O774">IF(N774="Oui","Enter %",IF(N774="","",INDEX(LookUps!J:J,MATCH('4. Module B Ingrédients'!H774,LookUps!I:I,0))))</f>
        <v/>
      </c>
      <c r="P774" s="83" t="str">
        <f t="shared" si="46"/>
        <v/>
      </c>
      <c r="Q774" s="86"/>
      <c r="R774" s="87"/>
      <c r="S774" s="76"/>
      <c r="T774" s="19">
        <f>'1. Site de fabrication'!$E$7</f>
        <v>0</v>
      </c>
      <c r="U774" s="56">
        <f>'1. Site de fabrication'!$E$9</f>
        <v>0</v>
      </c>
      <c r="V774" t="str">
        <f t="shared" si="47"/>
        <v/>
      </c>
    </row>
    <row r="775" spans="1:22" ht="15.75" customHeight="1">
      <c r="A775" s="45"/>
      <c r="B775" s="19" t="str">
        <f t="shared" si="44"/>
        <v/>
      </c>
      <c r="C775" s="19" t="str">
        <f t="shared" si="45"/>
        <v/>
      </c>
      <c r="D775" s="81"/>
      <c r="E775" s="81"/>
      <c r="F775" s="79"/>
      <c r="G775" s="79"/>
      <c r="H775" s="76"/>
      <c r="I775" s="76"/>
      <c r="J775" s="76"/>
      <c r="K775" s="76"/>
      <c r="L775" s="76"/>
      <c r="M775" s="76"/>
      <c r="N775" s="76"/>
      <c r="O775" s="82" t="str">
        <f t="array" ref="O775">IF(N775="Oui","Enter %",IF(N775="","",INDEX(LookUps!J:J,MATCH('4. Module B Ingrédients'!H775,LookUps!I:I,0))))</f>
        <v/>
      </c>
      <c r="P775" s="83" t="str">
        <f t="shared" si="46"/>
        <v/>
      </c>
      <c r="Q775" s="86"/>
      <c r="R775" s="87"/>
      <c r="S775" s="76"/>
      <c r="T775" s="19">
        <f>'1. Site de fabrication'!$E$7</f>
        <v>0</v>
      </c>
      <c r="U775" s="56">
        <f>'1. Site de fabrication'!$E$9</f>
        <v>0</v>
      </c>
      <c r="V775" t="str">
        <f t="shared" si="47"/>
        <v/>
      </c>
    </row>
    <row r="776" spans="1:22" ht="15.75" customHeight="1">
      <c r="A776" s="45"/>
      <c r="B776" s="19" t="str">
        <f t="shared" si="44"/>
        <v/>
      </c>
      <c r="C776" s="19" t="str">
        <f t="shared" si="45"/>
        <v/>
      </c>
      <c r="D776" s="81"/>
      <c r="E776" s="81"/>
      <c r="F776" s="79"/>
      <c r="G776" s="79"/>
      <c r="H776" s="76"/>
      <c r="I776" s="76"/>
      <c r="J776" s="76"/>
      <c r="K776" s="76"/>
      <c r="L776" s="76"/>
      <c r="M776" s="76"/>
      <c r="N776" s="76"/>
      <c r="O776" s="82" t="str">
        <f t="array" ref="O776">IF(N776="Oui","Enter %",IF(N776="","",INDEX(LookUps!J:J,MATCH('4. Module B Ingrédients'!H776,LookUps!I:I,0))))</f>
        <v/>
      </c>
      <c r="P776" s="83" t="str">
        <f t="shared" si="46"/>
        <v/>
      </c>
      <c r="Q776" s="86"/>
      <c r="R776" s="87"/>
      <c r="S776" s="76"/>
      <c r="T776" s="19">
        <f>'1. Site de fabrication'!$E$7</f>
        <v>0</v>
      </c>
      <c r="U776" s="56">
        <f>'1. Site de fabrication'!$E$9</f>
        <v>0</v>
      </c>
      <c r="V776" t="str">
        <f t="shared" si="47"/>
        <v/>
      </c>
    </row>
    <row r="777" spans="1:22" ht="15.75" customHeight="1">
      <c r="A777" s="45"/>
      <c r="B777" s="19" t="str">
        <f t="shared" si="44"/>
        <v/>
      </c>
      <c r="C777" s="19" t="str">
        <f t="shared" si="45"/>
        <v/>
      </c>
      <c r="D777" s="81"/>
      <c r="E777" s="81"/>
      <c r="F777" s="79"/>
      <c r="G777" s="79"/>
      <c r="H777" s="76"/>
      <c r="I777" s="76"/>
      <c r="J777" s="76"/>
      <c r="K777" s="76"/>
      <c r="L777" s="76"/>
      <c r="M777" s="76"/>
      <c r="N777" s="76"/>
      <c r="O777" s="82" t="str">
        <f t="array" ref="O777">IF(N777="Oui","Enter %",IF(N777="","",INDEX(LookUps!J:J,MATCH('4. Module B Ingrédients'!H777,LookUps!I:I,0))))</f>
        <v/>
      </c>
      <c r="P777" s="83" t="str">
        <f t="shared" si="46"/>
        <v/>
      </c>
      <c r="Q777" s="86"/>
      <c r="R777" s="87"/>
      <c r="S777" s="76"/>
      <c r="T777" s="19">
        <f>'1. Site de fabrication'!$E$7</f>
        <v>0</v>
      </c>
      <c r="U777" s="56">
        <f>'1. Site de fabrication'!$E$9</f>
        <v>0</v>
      </c>
      <c r="V777" t="str">
        <f t="shared" si="47"/>
        <v/>
      </c>
    </row>
    <row r="778" spans="1:22" ht="15.75" customHeight="1">
      <c r="A778" s="45"/>
      <c r="B778" s="19" t="str">
        <f t="shared" si="44"/>
        <v/>
      </c>
      <c r="C778" s="19" t="str">
        <f t="shared" si="45"/>
        <v/>
      </c>
      <c r="D778" s="81"/>
      <c r="E778" s="81"/>
      <c r="F778" s="79"/>
      <c r="G778" s="79"/>
      <c r="H778" s="76"/>
      <c r="I778" s="76"/>
      <c r="J778" s="76"/>
      <c r="K778" s="76"/>
      <c r="L778" s="76"/>
      <c r="M778" s="76"/>
      <c r="N778" s="76"/>
      <c r="O778" s="82" t="str">
        <f t="array" ref="O778">IF(N778="Oui","Enter %",IF(N778="","",INDEX(LookUps!J:J,MATCH('4. Module B Ingrédients'!H778,LookUps!I:I,0))))</f>
        <v/>
      </c>
      <c r="P778" s="83" t="str">
        <f t="shared" si="46"/>
        <v/>
      </c>
      <c r="Q778" s="86"/>
      <c r="R778" s="87"/>
      <c r="S778" s="76"/>
      <c r="T778" s="19">
        <f>'1. Site de fabrication'!$E$7</f>
        <v>0</v>
      </c>
      <c r="U778" s="56">
        <f>'1. Site de fabrication'!$E$9</f>
        <v>0</v>
      </c>
      <c r="V778" t="str">
        <f t="shared" si="47"/>
        <v/>
      </c>
    </row>
    <row r="779" spans="1:22" ht="15.75" customHeight="1">
      <c r="A779" s="45"/>
      <c r="B779" s="19" t="str">
        <f t="shared" si="44"/>
        <v/>
      </c>
      <c r="C779" s="19" t="str">
        <f t="shared" si="45"/>
        <v/>
      </c>
      <c r="D779" s="81"/>
      <c r="E779" s="81"/>
      <c r="F779" s="79"/>
      <c r="G779" s="79"/>
      <c r="H779" s="76"/>
      <c r="I779" s="76"/>
      <c r="J779" s="76"/>
      <c r="K779" s="76"/>
      <c r="L779" s="76"/>
      <c r="M779" s="76"/>
      <c r="N779" s="76"/>
      <c r="O779" s="82" t="str">
        <f t="array" ref="O779">IF(N779="Oui","Enter %",IF(N779="","",INDEX(LookUps!J:J,MATCH('4. Module B Ingrédients'!H779,LookUps!I:I,0))))</f>
        <v/>
      </c>
      <c r="P779" s="83" t="str">
        <f t="shared" si="46"/>
        <v/>
      </c>
      <c r="Q779" s="86"/>
      <c r="R779" s="87"/>
      <c r="S779" s="76"/>
      <c r="T779" s="19">
        <f>'1. Site de fabrication'!$E$7</f>
        <v>0</v>
      </c>
      <c r="U779" s="56">
        <f>'1. Site de fabrication'!$E$9</f>
        <v>0</v>
      </c>
      <c r="V779" t="str">
        <f t="shared" si="47"/>
        <v/>
      </c>
    </row>
    <row r="780" spans="1:22" ht="15.75" customHeight="1">
      <c r="A780" s="45"/>
      <c r="B780" s="19" t="str">
        <f t="shared" ref="B780:B843" si="48">IF(D780="","",VLOOKUP(D780,Retailer,2,FALSE))</f>
        <v/>
      </c>
      <c r="C780" s="19" t="str">
        <f t="shared" ref="C780:C843" si="49">IF(B780="","",B780&amp;"_market")</f>
        <v/>
      </c>
      <c r="D780" s="81"/>
      <c r="E780" s="81"/>
      <c r="F780" s="79"/>
      <c r="G780" s="79"/>
      <c r="H780" s="76"/>
      <c r="I780" s="76"/>
      <c r="J780" s="76"/>
      <c r="K780" s="76"/>
      <c r="L780" s="76"/>
      <c r="M780" s="76"/>
      <c r="N780" s="76"/>
      <c r="O780" s="82" t="str">
        <f t="array" ref="O780">IF(N780="Oui","Enter %",IF(N780="","",INDEX(LookUps!J:J,MATCH('4. Module B Ingrédients'!H780,LookUps!I:I,0))))</f>
        <v/>
      </c>
      <c r="P780" s="83" t="str">
        <f t="shared" ref="P780:P843" si="50">IF(O780="","",IF(O780="Enter %","TBD",IF(J780="grammes",(I780/10^6)*O780,IF(J780="kg",(I780/10^3)*O780,I780*O780))))</f>
        <v/>
      </c>
      <c r="Q780" s="86"/>
      <c r="R780" s="87"/>
      <c r="S780" s="76"/>
      <c r="T780" s="19">
        <f>'1. Site de fabrication'!$E$7</f>
        <v>0</v>
      </c>
      <c r="U780" s="56">
        <f>'1. Site de fabrication'!$E$9</f>
        <v>0</v>
      </c>
      <c r="V780" t="str">
        <f t="shared" ref="V780:V843" si="51">IF(F780="","",VLOOKUP(F780,Category_map,2,FALSE))</f>
        <v/>
      </c>
    </row>
    <row r="781" spans="1:22" ht="15.75" customHeight="1">
      <c r="A781" s="45"/>
      <c r="B781" s="19" t="str">
        <f t="shared" si="48"/>
        <v/>
      </c>
      <c r="C781" s="19" t="str">
        <f t="shared" si="49"/>
        <v/>
      </c>
      <c r="D781" s="81"/>
      <c r="E781" s="81"/>
      <c r="F781" s="79"/>
      <c r="G781" s="79"/>
      <c r="H781" s="76"/>
      <c r="I781" s="76"/>
      <c r="J781" s="76"/>
      <c r="K781" s="76"/>
      <c r="L781" s="76"/>
      <c r="M781" s="76"/>
      <c r="N781" s="76"/>
      <c r="O781" s="82" t="str">
        <f t="array" ref="O781">IF(N781="Oui","Enter %",IF(N781="","",INDEX(LookUps!J:J,MATCH('4. Module B Ingrédients'!H781,LookUps!I:I,0))))</f>
        <v/>
      </c>
      <c r="P781" s="83" t="str">
        <f t="shared" si="50"/>
        <v/>
      </c>
      <c r="Q781" s="86"/>
      <c r="R781" s="87"/>
      <c r="S781" s="76"/>
      <c r="T781" s="19">
        <f>'1. Site de fabrication'!$E$7</f>
        <v>0</v>
      </c>
      <c r="U781" s="56">
        <f>'1. Site de fabrication'!$E$9</f>
        <v>0</v>
      </c>
      <c r="V781" t="str">
        <f t="shared" si="51"/>
        <v/>
      </c>
    </row>
    <row r="782" spans="1:22" ht="15.75" customHeight="1">
      <c r="A782" s="45"/>
      <c r="B782" s="19" t="str">
        <f t="shared" si="48"/>
        <v/>
      </c>
      <c r="C782" s="19" t="str">
        <f t="shared" si="49"/>
        <v/>
      </c>
      <c r="D782" s="81"/>
      <c r="E782" s="81"/>
      <c r="F782" s="79"/>
      <c r="G782" s="79"/>
      <c r="H782" s="76"/>
      <c r="I782" s="76"/>
      <c r="J782" s="76"/>
      <c r="K782" s="76"/>
      <c r="L782" s="76"/>
      <c r="M782" s="76"/>
      <c r="N782" s="76"/>
      <c r="O782" s="82" t="str">
        <f t="array" ref="O782">IF(N782="Oui","Enter %",IF(N782="","",INDEX(LookUps!J:J,MATCH('4. Module B Ingrédients'!H782,LookUps!I:I,0))))</f>
        <v/>
      </c>
      <c r="P782" s="83" t="str">
        <f t="shared" si="50"/>
        <v/>
      </c>
      <c r="Q782" s="86"/>
      <c r="R782" s="87"/>
      <c r="S782" s="76"/>
      <c r="T782" s="19">
        <f>'1. Site de fabrication'!$E$7</f>
        <v>0</v>
      </c>
      <c r="U782" s="56">
        <f>'1. Site de fabrication'!$E$9</f>
        <v>0</v>
      </c>
      <c r="V782" t="str">
        <f t="shared" si="51"/>
        <v/>
      </c>
    </row>
    <row r="783" spans="1:22" ht="15.75" customHeight="1">
      <c r="A783" s="45"/>
      <c r="B783" s="19" t="str">
        <f t="shared" si="48"/>
        <v/>
      </c>
      <c r="C783" s="19" t="str">
        <f t="shared" si="49"/>
        <v/>
      </c>
      <c r="D783" s="81"/>
      <c r="E783" s="81"/>
      <c r="F783" s="79"/>
      <c r="G783" s="79"/>
      <c r="H783" s="76"/>
      <c r="I783" s="76"/>
      <c r="J783" s="76"/>
      <c r="K783" s="76"/>
      <c r="L783" s="76"/>
      <c r="M783" s="76"/>
      <c r="N783" s="76"/>
      <c r="O783" s="82" t="str">
        <f t="array" ref="O783">IF(N783="Oui","Enter %",IF(N783="","",INDEX(LookUps!J:J,MATCH('4. Module B Ingrédients'!H783,LookUps!I:I,0))))</f>
        <v/>
      </c>
      <c r="P783" s="83" t="str">
        <f t="shared" si="50"/>
        <v/>
      </c>
      <c r="Q783" s="86"/>
      <c r="R783" s="87"/>
      <c r="S783" s="76"/>
      <c r="T783" s="19">
        <f>'1. Site de fabrication'!$E$7</f>
        <v>0</v>
      </c>
      <c r="U783" s="56">
        <f>'1. Site de fabrication'!$E$9</f>
        <v>0</v>
      </c>
      <c r="V783" t="str">
        <f t="shared" si="51"/>
        <v/>
      </c>
    </row>
    <row r="784" spans="1:22" ht="15.75" customHeight="1">
      <c r="A784" s="45"/>
      <c r="B784" s="19" t="str">
        <f t="shared" si="48"/>
        <v/>
      </c>
      <c r="C784" s="19" t="str">
        <f t="shared" si="49"/>
        <v/>
      </c>
      <c r="D784" s="81"/>
      <c r="E784" s="81"/>
      <c r="F784" s="79"/>
      <c r="G784" s="79"/>
      <c r="H784" s="76"/>
      <c r="I784" s="76"/>
      <c r="J784" s="76"/>
      <c r="K784" s="76"/>
      <c r="L784" s="76"/>
      <c r="M784" s="76"/>
      <c r="N784" s="76"/>
      <c r="O784" s="82" t="str">
        <f t="array" ref="O784">IF(N784="Oui","Enter %",IF(N784="","",INDEX(LookUps!J:J,MATCH('4. Module B Ingrédients'!H784,LookUps!I:I,0))))</f>
        <v/>
      </c>
      <c r="P784" s="83" t="str">
        <f t="shared" si="50"/>
        <v/>
      </c>
      <c r="Q784" s="86"/>
      <c r="R784" s="87"/>
      <c r="S784" s="76"/>
      <c r="T784" s="19">
        <f>'1. Site de fabrication'!$E$7</f>
        <v>0</v>
      </c>
      <c r="U784" s="56">
        <f>'1. Site de fabrication'!$E$9</f>
        <v>0</v>
      </c>
      <c r="V784" t="str">
        <f t="shared" si="51"/>
        <v/>
      </c>
    </row>
    <row r="785" spans="1:22" ht="15.75" customHeight="1">
      <c r="A785" s="45"/>
      <c r="B785" s="19" t="str">
        <f t="shared" si="48"/>
        <v/>
      </c>
      <c r="C785" s="19" t="str">
        <f t="shared" si="49"/>
        <v/>
      </c>
      <c r="D785" s="81"/>
      <c r="E785" s="81"/>
      <c r="F785" s="79"/>
      <c r="G785" s="79"/>
      <c r="H785" s="76"/>
      <c r="I785" s="76"/>
      <c r="J785" s="76"/>
      <c r="K785" s="76"/>
      <c r="L785" s="76"/>
      <c r="M785" s="76"/>
      <c r="N785" s="76"/>
      <c r="O785" s="82" t="str">
        <f t="array" ref="O785">IF(N785="Oui","Enter %",IF(N785="","",INDEX(LookUps!J:J,MATCH('4. Module B Ingrédients'!H785,LookUps!I:I,0))))</f>
        <v/>
      </c>
      <c r="P785" s="83" t="str">
        <f t="shared" si="50"/>
        <v/>
      </c>
      <c r="Q785" s="86"/>
      <c r="R785" s="87"/>
      <c r="S785" s="76"/>
      <c r="T785" s="19">
        <f>'1. Site de fabrication'!$E$7</f>
        <v>0</v>
      </c>
      <c r="U785" s="56">
        <f>'1. Site de fabrication'!$E$9</f>
        <v>0</v>
      </c>
      <c r="V785" t="str">
        <f t="shared" si="51"/>
        <v/>
      </c>
    </row>
    <row r="786" spans="1:22" ht="15.75" customHeight="1">
      <c r="A786" s="45"/>
      <c r="B786" s="19" t="str">
        <f t="shared" si="48"/>
        <v/>
      </c>
      <c r="C786" s="19" t="str">
        <f t="shared" si="49"/>
        <v/>
      </c>
      <c r="D786" s="81"/>
      <c r="E786" s="81"/>
      <c r="F786" s="79"/>
      <c r="G786" s="79"/>
      <c r="H786" s="76"/>
      <c r="I786" s="76"/>
      <c r="J786" s="76"/>
      <c r="K786" s="76"/>
      <c r="L786" s="76"/>
      <c r="M786" s="76"/>
      <c r="N786" s="76"/>
      <c r="O786" s="82" t="str">
        <f t="array" ref="O786">IF(N786="Oui","Enter %",IF(N786="","",INDEX(LookUps!J:J,MATCH('4. Module B Ingrédients'!H786,LookUps!I:I,0))))</f>
        <v/>
      </c>
      <c r="P786" s="83" t="str">
        <f t="shared" si="50"/>
        <v/>
      </c>
      <c r="Q786" s="86"/>
      <c r="R786" s="87"/>
      <c r="S786" s="76"/>
      <c r="T786" s="19">
        <f>'1. Site de fabrication'!$E$7</f>
        <v>0</v>
      </c>
      <c r="U786" s="56">
        <f>'1. Site de fabrication'!$E$9</f>
        <v>0</v>
      </c>
      <c r="V786" t="str">
        <f t="shared" si="51"/>
        <v/>
      </c>
    </row>
    <row r="787" spans="1:22" ht="15.75" customHeight="1">
      <c r="A787" s="45"/>
      <c r="B787" s="19" t="str">
        <f t="shared" si="48"/>
        <v/>
      </c>
      <c r="C787" s="19" t="str">
        <f t="shared" si="49"/>
        <v/>
      </c>
      <c r="D787" s="81"/>
      <c r="E787" s="81"/>
      <c r="F787" s="79"/>
      <c r="G787" s="79"/>
      <c r="H787" s="76"/>
      <c r="I787" s="76"/>
      <c r="J787" s="76"/>
      <c r="K787" s="76"/>
      <c r="L787" s="76"/>
      <c r="M787" s="76"/>
      <c r="N787" s="76"/>
      <c r="O787" s="82" t="str">
        <f t="array" ref="O787">IF(N787="Oui","Enter %",IF(N787="","",INDEX(LookUps!J:J,MATCH('4. Module B Ingrédients'!H787,LookUps!I:I,0))))</f>
        <v/>
      </c>
      <c r="P787" s="83" t="str">
        <f t="shared" si="50"/>
        <v/>
      </c>
      <c r="Q787" s="86"/>
      <c r="R787" s="87"/>
      <c r="S787" s="76"/>
      <c r="T787" s="19">
        <f>'1. Site de fabrication'!$E$7</f>
        <v>0</v>
      </c>
      <c r="U787" s="56">
        <f>'1. Site de fabrication'!$E$9</f>
        <v>0</v>
      </c>
      <c r="V787" t="str">
        <f t="shared" si="51"/>
        <v/>
      </c>
    </row>
    <row r="788" spans="1:22" ht="15.75" customHeight="1">
      <c r="A788" s="45"/>
      <c r="B788" s="19" t="str">
        <f t="shared" si="48"/>
        <v/>
      </c>
      <c r="C788" s="19" t="str">
        <f t="shared" si="49"/>
        <v/>
      </c>
      <c r="D788" s="81"/>
      <c r="E788" s="81"/>
      <c r="F788" s="79"/>
      <c r="G788" s="79"/>
      <c r="H788" s="76"/>
      <c r="I788" s="76"/>
      <c r="J788" s="76"/>
      <c r="K788" s="76"/>
      <c r="L788" s="76"/>
      <c r="M788" s="76"/>
      <c r="N788" s="76"/>
      <c r="O788" s="82" t="str">
        <f t="array" ref="O788">IF(N788="Oui","Enter %",IF(N788="","",INDEX(LookUps!J:J,MATCH('4. Module B Ingrédients'!H788,LookUps!I:I,0))))</f>
        <v/>
      </c>
      <c r="P788" s="83" t="str">
        <f t="shared" si="50"/>
        <v/>
      </c>
      <c r="Q788" s="86"/>
      <c r="R788" s="87"/>
      <c r="S788" s="76"/>
      <c r="T788" s="19">
        <f>'1. Site de fabrication'!$E$7</f>
        <v>0</v>
      </c>
      <c r="U788" s="56">
        <f>'1. Site de fabrication'!$E$9</f>
        <v>0</v>
      </c>
      <c r="V788" t="str">
        <f t="shared" si="51"/>
        <v/>
      </c>
    </row>
    <row r="789" spans="1:22" ht="15.75" customHeight="1">
      <c r="A789" s="45"/>
      <c r="B789" s="19" t="str">
        <f t="shared" si="48"/>
        <v/>
      </c>
      <c r="C789" s="19" t="str">
        <f t="shared" si="49"/>
        <v/>
      </c>
      <c r="D789" s="81"/>
      <c r="E789" s="81"/>
      <c r="F789" s="79"/>
      <c r="G789" s="79"/>
      <c r="H789" s="76"/>
      <c r="I789" s="76"/>
      <c r="J789" s="76"/>
      <c r="K789" s="76"/>
      <c r="L789" s="76"/>
      <c r="M789" s="76"/>
      <c r="N789" s="76"/>
      <c r="O789" s="82" t="str">
        <f t="array" ref="O789">IF(N789="Oui","Enter %",IF(N789="","",INDEX(LookUps!J:J,MATCH('4. Module B Ingrédients'!H789,LookUps!I:I,0))))</f>
        <v/>
      </c>
      <c r="P789" s="83" t="str">
        <f t="shared" si="50"/>
        <v/>
      </c>
      <c r="Q789" s="84"/>
      <c r="R789" s="85"/>
      <c r="S789" s="76"/>
      <c r="T789" s="19">
        <f>'1. Site de fabrication'!$E$7</f>
        <v>0</v>
      </c>
      <c r="U789" s="56">
        <f>'1. Site de fabrication'!$E$9</f>
        <v>0</v>
      </c>
      <c r="V789" t="str">
        <f t="shared" si="51"/>
        <v/>
      </c>
    </row>
    <row r="790" spans="1:22" ht="15.75" customHeight="1">
      <c r="A790" s="45"/>
      <c r="B790" s="19" t="str">
        <f t="shared" si="48"/>
        <v/>
      </c>
      <c r="C790" s="19" t="str">
        <f t="shared" si="49"/>
        <v/>
      </c>
      <c r="D790" s="81"/>
      <c r="E790" s="81"/>
      <c r="F790" s="79"/>
      <c r="G790" s="79"/>
      <c r="H790" s="76"/>
      <c r="I790" s="76"/>
      <c r="J790" s="76"/>
      <c r="K790" s="76"/>
      <c r="L790" s="76"/>
      <c r="M790" s="76"/>
      <c r="N790" s="76"/>
      <c r="O790" s="82" t="str">
        <f t="array" ref="O790">IF(N790="Oui","Enter %",IF(N790="","",INDEX(LookUps!J:J,MATCH('4. Module B Ingrédients'!H790,LookUps!I:I,0))))</f>
        <v/>
      </c>
      <c r="P790" s="83" t="str">
        <f t="shared" si="50"/>
        <v/>
      </c>
      <c r="Q790" s="86"/>
      <c r="R790" s="87"/>
      <c r="S790" s="76"/>
      <c r="T790" s="19">
        <f>'1. Site de fabrication'!$E$7</f>
        <v>0</v>
      </c>
      <c r="U790" s="56">
        <f>'1. Site de fabrication'!$E$9</f>
        <v>0</v>
      </c>
      <c r="V790" t="str">
        <f t="shared" si="51"/>
        <v/>
      </c>
    </row>
    <row r="791" spans="1:22" ht="15.75" customHeight="1">
      <c r="A791" s="45"/>
      <c r="B791" s="19" t="str">
        <f t="shared" si="48"/>
        <v/>
      </c>
      <c r="C791" s="19" t="str">
        <f t="shared" si="49"/>
        <v/>
      </c>
      <c r="D791" s="81"/>
      <c r="E791" s="81"/>
      <c r="F791" s="79"/>
      <c r="G791" s="79"/>
      <c r="H791" s="76"/>
      <c r="I791" s="76"/>
      <c r="J791" s="76"/>
      <c r="K791" s="76"/>
      <c r="L791" s="76"/>
      <c r="M791" s="76"/>
      <c r="N791" s="76"/>
      <c r="O791" s="82" t="str">
        <f t="array" ref="O791">IF(N791="Oui","Enter %",IF(N791="","",INDEX(LookUps!J:J,MATCH('4. Module B Ingrédients'!H791,LookUps!I:I,0))))</f>
        <v/>
      </c>
      <c r="P791" s="83" t="str">
        <f t="shared" si="50"/>
        <v/>
      </c>
      <c r="Q791" s="86"/>
      <c r="R791" s="87"/>
      <c r="S791" s="76"/>
      <c r="T791" s="19">
        <f>'1. Site de fabrication'!$E$7</f>
        <v>0</v>
      </c>
      <c r="U791" s="56">
        <f>'1. Site de fabrication'!$E$9</f>
        <v>0</v>
      </c>
      <c r="V791" t="str">
        <f t="shared" si="51"/>
        <v/>
      </c>
    </row>
    <row r="792" spans="1:22" ht="15.75" customHeight="1">
      <c r="A792" s="45"/>
      <c r="B792" s="19" t="str">
        <f t="shared" si="48"/>
        <v/>
      </c>
      <c r="C792" s="19" t="str">
        <f t="shared" si="49"/>
        <v/>
      </c>
      <c r="D792" s="81"/>
      <c r="E792" s="81"/>
      <c r="F792" s="79"/>
      <c r="G792" s="79"/>
      <c r="H792" s="76"/>
      <c r="I792" s="76"/>
      <c r="J792" s="76"/>
      <c r="K792" s="76"/>
      <c r="L792" s="76"/>
      <c r="M792" s="76"/>
      <c r="N792" s="76"/>
      <c r="O792" s="82" t="str">
        <f t="array" ref="O792">IF(N792="Oui","Enter %",IF(N792="","",INDEX(LookUps!J:J,MATCH('4. Module B Ingrédients'!H792,LookUps!I:I,0))))</f>
        <v/>
      </c>
      <c r="P792" s="83" t="str">
        <f t="shared" si="50"/>
        <v/>
      </c>
      <c r="Q792" s="86"/>
      <c r="R792" s="87"/>
      <c r="S792" s="76"/>
      <c r="T792" s="19">
        <f>'1. Site de fabrication'!$E$7</f>
        <v>0</v>
      </c>
      <c r="U792" s="56">
        <f>'1. Site de fabrication'!$E$9</f>
        <v>0</v>
      </c>
      <c r="V792" t="str">
        <f t="shared" si="51"/>
        <v/>
      </c>
    </row>
    <row r="793" spans="1:22" ht="15.75" customHeight="1">
      <c r="A793" s="45"/>
      <c r="B793" s="19" t="str">
        <f t="shared" si="48"/>
        <v/>
      </c>
      <c r="C793" s="19" t="str">
        <f t="shared" si="49"/>
        <v/>
      </c>
      <c r="D793" s="81"/>
      <c r="E793" s="81"/>
      <c r="F793" s="79"/>
      <c r="G793" s="79"/>
      <c r="H793" s="76"/>
      <c r="I793" s="76"/>
      <c r="J793" s="76"/>
      <c r="K793" s="76"/>
      <c r="L793" s="76"/>
      <c r="M793" s="76"/>
      <c r="N793" s="76"/>
      <c r="O793" s="82" t="str">
        <f t="array" ref="O793">IF(N793="Oui","Enter %",IF(N793="","",INDEX(LookUps!J:J,MATCH('4. Module B Ingrédients'!H793,LookUps!I:I,0))))</f>
        <v/>
      </c>
      <c r="P793" s="83" t="str">
        <f t="shared" si="50"/>
        <v/>
      </c>
      <c r="Q793" s="86"/>
      <c r="R793" s="87"/>
      <c r="S793" s="76"/>
      <c r="T793" s="19">
        <f>'1. Site de fabrication'!$E$7</f>
        <v>0</v>
      </c>
      <c r="U793" s="56">
        <f>'1. Site de fabrication'!$E$9</f>
        <v>0</v>
      </c>
      <c r="V793" t="str">
        <f t="shared" si="51"/>
        <v/>
      </c>
    </row>
    <row r="794" spans="1:22" ht="15.75" customHeight="1">
      <c r="A794" s="45"/>
      <c r="B794" s="19" t="str">
        <f t="shared" si="48"/>
        <v/>
      </c>
      <c r="C794" s="19" t="str">
        <f t="shared" si="49"/>
        <v/>
      </c>
      <c r="D794" s="81"/>
      <c r="E794" s="81"/>
      <c r="F794" s="79"/>
      <c r="G794" s="79"/>
      <c r="H794" s="76"/>
      <c r="I794" s="76"/>
      <c r="J794" s="76"/>
      <c r="K794" s="76"/>
      <c r="L794" s="76"/>
      <c r="M794" s="76"/>
      <c r="N794" s="76"/>
      <c r="O794" s="82" t="str">
        <f t="array" ref="O794">IF(N794="Oui","Enter %",IF(N794="","",INDEX(LookUps!J:J,MATCH('4. Module B Ingrédients'!H794,LookUps!I:I,0))))</f>
        <v/>
      </c>
      <c r="P794" s="83" t="str">
        <f t="shared" si="50"/>
        <v/>
      </c>
      <c r="Q794" s="86"/>
      <c r="R794" s="87"/>
      <c r="S794" s="76"/>
      <c r="T794" s="19">
        <f>'1. Site de fabrication'!$E$7</f>
        <v>0</v>
      </c>
      <c r="U794" s="56">
        <f>'1. Site de fabrication'!$E$9</f>
        <v>0</v>
      </c>
      <c r="V794" t="str">
        <f t="shared" si="51"/>
        <v/>
      </c>
    </row>
    <row r="795" spans="1:22" ht="15.75" customHeight="1">
      <c r="A795" s="45"/>
      <c r="B795" s="19" t="str">
        <f t="shared" si="48"/>
        <v/>
      </c>
      <c r="C795" s="19" t="str">
        <f t="shared" si="49"/>
        <v/>
      </c>
      <c r="D795" s="81"/>
      <c r="E795" s="81"/>
      <c r="F795" s="79"/>
      <c r="G795" s="79"/>
      <c r="H795" s="76"/>
      <c r="I795" s="76"/>
      <c r="J795" s="76"/>
      <c r="K795" s="76"/>
      <c r="L795" s="76"/>
      <c r="M795" s="76"/>
      <c r="N795" s="76"/>
      <c r="O795" s="82" t="str">
        <f t="array" ref="O795">IF(N795="Oui","Enter %",IF(N795="","",INDEX(LookUps!J:J,MATCH('4. Module B Ingrédients'!H795,LookUps!I:I,0))))</f>
        <v/>
      </c>
      <c r="P795" s="83" t="str">
        <f t="shared" si="50"/>
        <v/>
      </c>
      <c r="Q795" s="86"/>
      <c r="R795" s="87"/>
      <c r="S795" s="76"/>
      <c r="T795" s="19">
        <f>'1. Site de fabrication'!$E$7</f>
        <v>0</v>
      </c>
      <c r="U795" s="56">
        <f>'1. Site de fabrication'!$E$9</f>
        <v>0</v>
      </c>
      <c r="V795" t="str">
        <f t="shared" si="51"/>
        <v/>
      </c>
    </row>
    <row r="796" spans="1:22" ht="15.75" customHeight="1">
      <c r="A796" s="45"/>
      <c r="B796" s="19" t="str">
        <f t="shared" si="48"/>
        <v/>
      </c>
      <c r="C796" s="19" t="str">
        <f t="shared" si="49"/>
        <v/>
      </c>
      <c r="D796" s="81"/>
      <c r="E796" s="81"/>
      <c r="F796" s="79"/>
      <c r="G796" s="79"/>
      <c r="H796" s="76"/>
      <c r="I796" s="76"/>
      <c r="J796" s="76"/>
      <c r="K796" s="76"/>
      <c r="L796" s="76"/>
      <c r="M796" s="76"/>
      <c r="N796" s="76"/>
      <c r="O796" s="82" t="str">
        <f t="array" ref="O796">IF(N796="Oui","Enter %",IF(N796="","",INDEX(LookUps!J:J,MATCH('4. Module B Ingrédients'!H796,LookUps!I:I,0))))</f>
        <v/>
      </c>
      <c r="P796" s="83" t="str">
        <f t="shared" si="50"/>
        <v/>
      </c>
      <c r="Q796" s="86"/>
      <c r="R796" s="87"/>
      <c r="S796" s="76"/>
      <c r="T796" s="19">
        <f>'1. Site de fabrication'!$E$7</f>
        <v>0</v>
      </c>
      <c r="U796" s="56">
        <f>'1. Site de fabrication'!$E$9</f>
        <v>0</v>
      </c>
      <c r="V796" t="str">
        <f t="shared" si="51"/>
        <v/>
      </c>
    </row>
    <row r="797" spans="1:22" ht="15.75" customHeight="1">
      <c r="A797" s="45"/>
      <c r="B797" s="19" t="str">
        <f t="shared" si="48"/>
        <v/>
      </c>
      <c r="C797" s="19" t="str">
        <f t="shared" si="49"/>
        <v/>
      </c>
      <c r="D797" s="81"/>
      <c r="E797" s="81"/>
      <c r="F797" s="79"/>
      <c r="G797" s="79"/>
      <c r="H797" s="76"/>
      <c r="I797" s="76"/>
      <c r="J797" s="76"/>
      <c r="K797" s="76"/>
      <c r="L797" s="76"/>
      <c r="M797" s="76"/>
      <c r="N797" s="76"/>
      <c r="O797" s="82" t="str">
        <f t="array" ref="O797">IF(N797="Oui","Enter %",IF(N797="","",INDEX(LookUps!J:J,MATCH('4. Module B Ingrédients'!H797,LookUps!I:I,0))))</f>
        <v/>
      </c>
      <c r="P797" s="83" t="str">
        <f t="shared" si="50"/>
        <v/>
      </c>
      <c r="Q797" s="86"/>
      <c r="R797" s="87"/>
      <c r="S797" s="76"/>
      <c r="T797" s="19">
        <f>'1. Site de fabrication'!$E$7</f>
        <v>0</v>
      </c>
      <c r="U797" s="56">
        <f>'1. Site de fabrication'!$E$9</f>
        <v>0</v>
      </c>
      <c r="V797" t="str">
        <f t="shared" si="51"/>
        <v/>
      </c>
    </row>
    <row r="798" spans="1:22" ht="15.75" customHeight="1">
      <c r="A798" s="45"/>
      <c r="B798" s="19" t="str">
        <f t="shared" si="48"/>
        <v/>
      </c>
      <c r="C798" s="19" t="str">
        <f t="shared" si="49"/>
        <v/>
      </c>
      <c r="D798" s="81"/>
      <c r="E798" s="81"/>
      <c r="F798" s="79"/>
      <c r="G798" s="79"/>
      <c r="H798" s="76"/>
      <c r="I798" s="76"/>
      <c r="J798" s="76"/>
      <c r="K798" s="76"/>
      <c r="L798" s="76"/>
      <c r="M798" s="76"/>
      <c r="N798" s="76"/>
      <c r="O798" s="82" t="str">
        <f t="array" ref="O798">IF(N798="Oui","Enter %",IF(N798="","",INDEX(LookUps!J:J,MATCH('4. Module B Ingrédients'!H798,LookUps!I:I,0))))</f>
        <v/>
      </c>
      <c r="P798" s="83" t="str">
        <f t="shared" si="50"/>
        <v/>
      </c>
      <c r="Q798" s="86"/>
      <c r="R798" s="87"/>
      <c r="S798" s="76"/>
      <c r="T798" s="19">
        <f>'1. Site de fabrication'!$E$7</f>
        <v>0</v>
      </c>
      <c r="U798" s="56">
        <f>'1. Site de fabrication'!$E$9</f>
        <v>0</v>
      </c>
      <c r="V798" t="str">
        <f t="shared" si="51"/>
        <v/>
      </c>
    </row>
    <row r="799" spans="1:22" ht="15.75" customHeight="1">
      <c r="A799" s="45"/>
      <c r="B799" s="19" t="str">
        <f t="shared" si="48"/>
        <v/>
      </c>
      <c r="C799" s="19" t="str">
        <f t="shared" si="49"/>
        <v/>
      </c>
      <c r="D799" s="81"/>
      <c r="E799" s="81"/>
      <c r="F799" s="79"/>
      <c r="G799" s="79"/>
      <c r="H799" s="76"/>
      <c r="I799" s="76"/>
      <c r="J799" s="76"/>
      <c r="K799" s="76"/>
      <c r="L799" s="76"/>
      <c r="M799" s="76"/>
      <c r="N799" s="76"/>
      <c r="O799" s="82" t="str">
        <f t="array" ref="O799">IF(N799="Oui","Enter %",IF(N799="","",INDEX(LookUps!J:J,MATCH('4. Module B Ingrédients'!H799,LookUps!I:I,0))))</f>
        <v/>
      </c>
      <c r="P799" s="83" t="str">
        <f t="shared" si="50"/>
        <v/>
      </c>
      <c r="Q799" s="86"/>
      <c r="R799" s="87"/>
      <c r="S799" s="76"/>
      <c r="T799" s="19">
        <f>'1. Site de fabrication'!$E$7</f>
        <v>0</v>
      </c>
      <c r="U799" s="56">
        <f>'1. Site de fabrication'!$E$9</f>
        <v>0</v>
      </c>
      <c r="V799" t="str">
        <f t="shared" si="51"/>
        <v/>
      </c>
    </row>
    <row r="800" spans="1:22" ht="15.75" customHeight="1">
      <c r="A800" s="45"/>
      <c r="B800" s="19" t="str">
        <f t="shared" si="48"/>
        <v/>
      </c>
      <c r="C800" s="19" t="str">
        <f t="shared" si="49"/>
        <v/>
      </c>
      <c r="D800" s="81"/>
      <c r="E800" s="81"/>
      <c r="F800" s="79"/>
      <c r="G800" s="79"/>
      <c r="H800" s="76"/>
      <c r="I800" s="76"/>
      <c r="J800" s="76"/>
      <c r="K800" s="76"/>
      <c r="L800" s="76"/>
      <c r="M800" s="76"/>
      <c r="N800" s="76"/>
      <c r="O800" s="82" t="str">
        <f t="array" ref="O800">IF(N800="Oui","Enter %",IF(N800="","",INDEX(LookUps!J:J,MATCH('4. Module B Ingrédients'!H800,LookUps!I:I,0))))</f>
        <v/>
      </c>
      <c r="P800" s="83" t="str">
        <f t="shared" si="50"/>
        <v/>
      </c>
      <c r="Q800" s="86"/>
      <c r="R800" s="87"/>
      <c r="S800" s="76"/>
      <c r="T800" s="19">
        <f>'1. Site de fabrication'!$E$7</f>
        <v>0</v>
      </c>
      <c r="U800" s="56">
        <f>'1. Site de fabrication'!$E$9</f>
        <v>0</v>
      </c>
      <c r="V800" t="str">
        <f t="shared" si="51"/>
        <v/>
      </c>
    </row>
    <row r="801" spans="1:22" ht="15.75" customHeight="1">
      <c r="A801" s="45"/>
      <c r="B801" s="19" t="str">
        <f t="shared" si="48"/>
        <v/>
      </c>
      <c r="C801" s="19" t="str">
        <f t="shared" si="49"/>
        <v/>
      </c>
      <c r="D801" s="81"/>
      <c r="E801" s="81"/>
      <c r="F801" s="79"/>
      <c r="G801" s="79"/>
      <c r="H801" s="76"/>
      <c r="I801" s="76"/>
      <c r="J801" s="76"/>
      <c r="K801" s="76"/>
      <c r="L801" s="76"/>
      <c r="M801" s="76"/>
      <c r="N801" s="76"/>
      <c r="O801" s="82" t="str">
        <f t="array" ref="O801">IF(N801="Oui","Enter %",IF(N801="","",INDEX(LookUps!J:J,MATCH('4. Module B Ingrédients'!H801,LookUps!I:I,0))))</f>
        <v/>
      </c>
      <c r="P801" s="83" t="str">
        <f t="shared" si="50"/>
        <v/>
      </c>
      <c r="Q801" s="86"/>
      <c r="R801" s="87"/>
      <c r="S801" s="76"/>
      <c r="T801" s="19">
        <f>'1. Site de fabrication'!$E$7</f>
        <v>0</v>
      </c>
      <c r="U801" s="56">
        <f>'1. Site de fabrication'!$E$9</f>
        <v>0</v>
      </c>
      <c r="V801" t="str">
        <f t="shared" si="51"/>
        <v/>
      </c>
    </row>
    <row r="802" spans="1:22" ht="15.75" customHeight="1">
      <c r="A802" s="45"/>
      <c r="B802" s="19" t="str">
        <f t="shared" si="48"/>
        <v/>
      </c>
      <c r="C802" s="19" t="str">
        <f t="shared" si="49"/>
        <v/>
      </c>
      <c r="D802" s="81"/>
      <c r="E802" s="81"/>
      <c r="F802" s="79"/>
      <c r="G802" s="79"/>
      <c r="H802" s="76"/>
      <c r="I802" s="76"/>
      <c r="J802" s="76"/>
      <c r="K802" s="76"/>
      <c r="L802" s="76"/>
      <c r="M802" s="76"/>
      <c r="N802" s="76"/>
      <c r="O802" s="82" t="str">
        <f t="array" ref="O802">IF(N802="Oui","Enter %",IF(N802="","",INDEX(LookUps!J:J,MATCH('4. Module B Ingrédients'!H802,LookUps!I:I,0))))</f>
        <v/>
      </c>
      <c r="P802" s="83" t="str">
        <f t="shared" si="50"/>
        <v/>
      </c>
      <c r="Q802" s="86"/>
      <c r="R802" s="87"/>
      <c r="S802" s="76"/>
      <c r="T802" s="19">
        <f>'1. Site de fabrication'!$E$7</f>
        <v>0</v>
      </c>
      <c r="U802" s="56">
        <f>'1. Site de fabrication'!$E$9</f>
        <v>0</v>
      </c>
      <c r="V802" t="str">
        <f t="shared" si="51"/>
        <v/>
      </c>
    </row>
    <row r="803" spans="1:22" ht="15.75" customHeight="1">
      <c r="A803" s="45"/>
      <c r="B803" s="19" t="str">
        <f t="shared" si="48"/>
        <v/>
      </c>
      <c r="C803" s="19" t="str">
        <f t="shared" si="49"/>
        <v/>
      </c>
      <c r="D803" s="81"/>
      <c r="E803" s="81"/>
      <c r="F803" s="79"/>
      <c r="G803" s="79"/>
      <c r="H803" s="76"/>
      <c r="I803" s="76"/>
      <c r="J803" s="76"/>
      <c r="K803" s="76"/>
      <c r="L803" s="76"/>
      <c r="M803" s="76"/>
      <c r="N803" s="76"/>
      <c r="O803" s="82" t="str">
        <f t="array" ref="O803">IF(N803="Oui","Enter %",IF(N803="","",INDEX(LookUps!J:J,MATCH('4. Module B Ingrédients'!H803,LookUps!I:I,0))))</f>
        <v/>
      </c>
      <c r="P803" s="83" t="str">
        <f t="shared" si="50"/>
        <v/>
      </c>
      <c r="Q803" s="86"/>
      <c r="R803" s="87"/>
      <c r="S803" s="76"/>
      <c r="T803" s="19">
        <f>'1. Site de fabrication'!$E$7</f>
        <v>0</v>
      </c>
      <c r="U803" s="56">
        <f>'1. Site de fabrication'!$E$9</f>
        <v>0</v>
      </c>
      <c r="V803" t="str">
        <f t="shared" si="51"/>
        <v/>
      </c>
    </row>
    <row r="804" spans="1:22" ht="15.75" customHeight="1">
      <c r="A804" s="45"/>
      <c r="B804" s="19" t="str">
        <f t="shared" si="48"/>
        <v/>
      </c>
      <c r="C804" s="19" t="str">
        <f t="shared" si="49"/>
        <v/>
      </c>
      <c r="D804" s="81"/>
      <c r="E804" s="81"/>
      <c r="F804" s="79"/>
      <c r="G804" s="79"/>
      <c r="H804" s="76"/>
      <c r="I804" s="76"/>
      <c r="J804" s="76"/>
      <c r="K804" s="76"/>
      <c r="L804" s="76"/>
      <c r="M804" s="76"/>
      <c r="N804" s="76"/>
      <c r="O804" s="82" t="str">
        <f t="array" ref="O804">IF(N804="Oui","Enter %",IF(N804="","",INDEX(LookUps!J:J,MATCH('4. Module B Ingrédients'!H804,LookUps!I:I,0))))</f>
        <v/>
      </c>
      <c r="P804" s="83" t="str">
        <f t="shared" si="50"/>
        <v/>
      </c>
      <c r="Q804" s="86"/>
      <c r="R804" s="87"/>
      <c r="S804" s="76"/>
      <c r="T804" s="19">
        <f>'1. Site de fabrication'!$E$7</f>
        <v>0</v>
      </c>
      <c r="U804" s="56">
        <f>'1. Site de fabrication'!$E$9</f>
        <v>0</v>
      </c>
      <c r="V804" t="str">
        <f t="shared" si="51"/>
        <v/>
      </c>
    </row>
    <row r="805" spans="1:22" ht="15.75" customHeight="1">
      <c r="A805" s="45"/>
      <c r="B805" s="19" t="str">
        <f t="shared" si="48"/>
        <v/>
      </c>
      <c r="C805" s="19" t="str">
        <f t="shared" si="49"/>
        <v/>
      </c>
      <c r="D805" s="81"/>
      <c r="E805" s="81"/>
      <c r="F805" s="79"/>
      <c r="G805" s="79"/>
      <c r="H805" s="76"/>
      <c r="I805" s="76"/>
      <c r="J805" s="76"/>
      <c r="K805" s="76"/>
      <c r="L805" s="76"/>
      <c r="M805" s="76"/>
      <c r="N805" s="76"/>
      <c r="O805" s="82" t="str">
        <f t="array" ref="O805">IF(N805="Oui","Enter %",IF(N805="","",INDEX(LookUps!J:J,MATCH('4. Module B Ingrédients'!H805,LookUps!I:I,0))))</f>
        <v/>
      </c>
      <c r="P805" s="83" t="str">
        <f t="shared" si="50"/>
        <v/>
      </c>
      <c r="Q805" s="86"/>
      <c r="R805" s="87"/>
      <c r="S805" s="76"/>
      <c r="T805" s="19">
        <f>'1. Site de fabrication'!$E$7</f>
        <v>0</v>
      </c>
      <c r="U805" s="56">
        <f>'1. Site de fabrication'!$E$9</f>
        <v>0</v>
      </c>
      <c r="V805" t="str">
        <f t="shared" si="51"/>
        <v/>
      </c>
    </row>
    <row r="806" spans="1:22" ht="15.75" customHeight="1">
      <c r="A806" s="45"/>
      <c r="B806" s="19" t="str">
        <f t="shared" si="48"/>
        <v/>
      </c>
      <c r="C806" s="19" t="str">
        <f t="shared" si="49"/>
        <v/>
      </c>
      <c r="D806" s="81"/>
      <c r="E806" s="81"/>
      <c r="F806" s="79"/>
      <c r="G806" s="79"/>
      <c r="H806" s="76"/>
      <c r="I806" s="76"/>
      <c r="J806" s="76"/>
      <c r="K806" s="76"/>
      <c r="L806" s="76"/>
      <c r="M806" s="76"/>
      <c r="N806" s="76"/>
      <c r="O806" s="82" t="str">
        <f t="array" ref="O806">IF(N806="Oui","Enter %",IF(N806="","",INDEX(LookUps!J:J,MATCH('4. Module B Ingrédients'!H806,LookUps!I:I,0))))</f>
        <v/>
      </c>
      <c r="P806" s="83" t="str">
        <f t="shared" si="50"/>
        <v/>
      </c>
      <c r="Q806" s="86"/>
      <c r="R806" s="87"/>
      <c r="S806" s="76"/>
      <c r="T806" s="19">
        <f>'1. Site de fabrication'!$E$7</f>
        <v>0</v>
      </c>
      <c r="U806" s="56">
        <f>'1. Site de fabrication'!$E$9</f>
        <v>0</v>
      </c>
      <c r="V806" t="str">
        <f t="shared" si="51"/>
        <v/>
      </c>
    </row>
    <row r="807" spans="1:22" ht="15.75" customHeight="1">
      <c r="A807" s="45"/>
      <c r="B807" s="19" t="str">
        <f t="shared" si="48"/>
        <v/>
      </c>
      <c r="C807" s="19" t="str">
        <f t="shared" si="49"/>
        <v/>
      </c>
      <c r="D807" s="81"/>
      <c r="E807" s="81"/>
      <c r="F807" s="79"/>
      <c r="G807" s="79"/>
      <c r="H807" s="76"/>
      <c r="I807" s="76"/>
      <c r="J807" s="76"/>
      <c r="K807" s="76"/>
      <c r="L807" s="76"/>
      <c r="M807" s="76"/>
      <c r="N807" s="76"/>
      <c r="O807" s="82" t="str">
        <f t="array" ref="O807">IF(N807="Oui","Enter %",IF(N807="","",INDEX(LookUps!J:J,MATCH('4. Module B Ingrédients'!H807,LookUps!I:I,0))))</f>
        <v/>
      </c>
      <c r="P807" s="83" t="str">
        <f t="shared" si="50"/>
        <v/>
      </c>
      <c r="Q807" s="86"/>
      <c r="R807" s="87"/>
      <c r="S807" s="76"/>
      <c r="T807" s="19">
        <f>'1. Site de fabrication'!$E$7</f>
        <v>0</v>
      </c>
      <c r="U807" s="56">
        <f>'1. Site de fabrication'!$E$9</f>
        <v>0</v>
      </c>
      <c r="V807" t="str">
        <f t="shared" si="51"/>
        <v/>
      </c>
    </row>
    <row r="808" spans="1:22" ht="15.75" customHeight="1">
      <c r="A808" s="45"/>
      <c r="B808" s="19" t="str">
        <f t="shared" si="48"/>
        <v/>
      </c>
      <c r="C808" s="19" t="str">
        <f t="shared" si="49"/>
        <v/>
      </c>
      <c r="D808" s="81"/>
      <c r="E808" s="81"/>
      <c r="F808" s="79"/>
      <c r="G808" s="79"/>
      <c r="H808" s="76"/>
      <c r="I808" s="76"/>
      <c r="J808" s="76"/>
      <c r="K808" s="76"/>
      <c r="L808" s="76"/>
      <c r="M808" s="76"/>
      <c r="N808" s="76"/>
      <c r="O808" s="82" t="str">
        <f t="array" ref="O808">IF(N808="Oui","Enter %",IF(N808="","",INDEX(LookUps!J:J,MATCH('4. Module B Ingrédients'!H808,LookUps!I:I,0))))</f>
        <v/>
      </c>
      <c r="P808" s="83" t="str">
        <f t="shared" si="50"/>
        <v/>
      </c>
      <c r="Q808" s="86"/>
      <c r="R808" s="87"/>
      <c r="S808" s="76"/>
      <c r="T808" s="19">
        <f>'1. Site de fabrication'!$E$7</f>
        <v>0</v>
      </c>
      <c r="U808" s="56">
        <f>'1. Site de fabrication'!$E$9</f>
        <v>0</v>
      </c>
      <c r="V808" t="str">
        <f t="shared" si="51"/>
        <v/>
      </c>
    </row>
    <row r="809" spans="1:22" ht="15.75" customHeight="1">
      <c r="A809" s="45"/>
      <c r="B809" s="19" t="str">
        <f t="shared" si="48"/>
        <v/>
      </c>
      <c r="C809" s="19" t="str">
        <f t="shared" si="49"/>
        <v/>
      </c>
      <c r="D809" s="81"/>
      <c r="E809" s="81"/>
      <c r="F809" s="79"/>
      <c r="G809" s="79"/>
      <c r="H809" s="76"/>
      <c r="I809" s="76"/>
      <c r="J809" s="76"/>
      <c r="K809" s="76"/>
      <c r="L809" s="76"/>
      <c r="M809" s="76"/>
      <c r="N809" s="76"/>
      <c r="O809" s="82" t="str">
        <f t="array" ref="O809">IF(N809="Oui","Enter %",IF(N809="","",INDEX(LookUps!J:J,MATCH('4. Module B Ingrédients'!H809,LookUps!I:I,0))))</f>
        <v/>
      </c>
      <c r="P809" s="83" t="str">
        <f t="shared" si="50"/>
        <v/>
      </c>
      <c r="Q809" s="86"/>
      <c r="R809" s="87"/>
      <c r="S809" s="76"/>
      <c r="T809" s="19">
        <f>'1. Site de fabrication'!$E$7</f>
        <v>0</v>
      </c>
      <c r="U809" s="56">
        <f>'1. Site de fabrication'!$E$9</f>
        <v>0</v>
      </c>
      <c r="V809" t="str">
        <f t="shared" si="51"/>
        <v/>
      </c>
    </row>
    <row r="810" spans="1:22" ht="15.75" customHeight="1">
      <c r="A810" s="45"/>
      <c r="B810" s="19" t="str">
        <f t="shared" si="48"/>
        <v/>
      </c>
      <c r="C810" s="19" t="str">
        <f t="shared" si="49"/>
        <v/>
      </c>
      <c r="D810" s="81"/>
      <c r="E810" s="81"/>
      <c r="F810" s="79"/>
      <c r="G810" s="79"/>
      <c r="H810" s="76"/>
      <c r="I810" s="76"/>
      <c r="J810" s="76"/>
      <c r="K810" s="76"/>
      <c r="L810" s="76"/>
      <c r="M810" s="76"/>
      <c r="N810" s="76"/>
      <c r="O810" s="82" t="str">
        <f t="array" ref="O810">IF(N810="Oui","Enter %",IF(N810="","",INDEX(LookUps!J:J,MATCH('4. Module B Ingrédients'!H810,LookUps!I:I,0))))</f>
        <v/>
      </c>
      <c r="P810" s="83" t="str">
        <f t="shared" si="50"/>
        <v/>
      </c>
      <c r="Q810" s="86"/>
      <c r="R810" s="87"/>
      <c r="S810" s="76"/>
      <c r="T810" s="19">
        <f>'1. Site de fabrication'!$E$7</f>
        <v>0</v>
      </c>
      <c r="U810" s="56">
        <f>'1. Site de fabrication'!$E$9</f>
        <v>0</v>
      </c>
      <c r="V810" t="str">
        <f t="shared" si="51"/>
        <v/>
      </c>
    </row>
    <row r="811" spans="1:22" ht="15.75" customHeight="1">
      <c r="A811" s="45"/>
      <c r="B811" s="19" t="str">
        <f t="shared" si="48"/>
        <v/>
      </c>
      <c r="C811" s="19" t="str">
        <f t="shared" si="49"/>
        <v/>
      </c>
      <c r="D811" s="81"/>
      <c r="E811" s="81"/>
      <c r="F811" s="79"/>
      <c r="G811" s="79"/>
      <c r="H811" s="76"/>
      <c r="I811" s="76"/>
      <c r="J811" s="76"/>
      <c r="K811" s="76"/>
      <c r="L811" s="76"/>
      <c r="M811" s="76"/>
      <c r="N811" s="76"/>
      <c r="O811" s="82" t="str">
        <f t="array" ref="O811">IF(N811="Oui","Enter %",IF(N811="","",INDEX(LookUps!J:J,MATCH('4. Module B Ingrédients'!H811,LookUps!I:I,0))))</f>
        <v/>
      </c>
      <c r="P811" s="83" t="str">
        <f t="shared" si="50"/>
        <v/>
      </c>
      <c r="Q811" s="86"/>
      <c r="R811" s="87"/>
      <c r="S811" s="76"/>
      <c r="T811" s="19">
        <f>'1. Site de fabrication'!$E$7</f>
        <v>0</v>
      </c>
      <c r="U811" s="56">
        <f>'1. Site de fabrication'!$E$9</f>
        <v>0</v>
      </c>
      <c r="V811" t="str">
        <f t="shared" si="51"/>
        <v/>
      </c>
    </row>
    <row r="812" spans="1:22" ht="15.75" customHeight="1">
      <c r="A812" s="45"/>
      <c r="B812" s="19" t="str">
        <f t="shared" si="48"/>
        <v/>
      </c>
      <c r="C812" s="19" t="str">
        <f t="shared" si="49"/>
        <v/>
      </c>
      <c r="D812" s="81"/>
      <c r="E812" s="81"/>
      <c r="F812" s="79"/>
      <c r="G812" s="79"/>
      <c r="H812" s="76"/>
      <c r="I812" s="76"/>
      <c r="J812" s="76"/>
      <c r="K812" s="76"/>
      <c r="L812" s="76"/>
      <c r="M812" s="76"/>
      <c r="N812" s="76"/>
      <c r="O812" s="82" t="str">
        <f t="array" ref="O812">IF(N812="Oui","Enter %",IF(N812="","",INDEX(LookUps!J:J,MATCH('4. Module B Ingrédients'!H812,LookUps!I:I,0))))</f>
        <v/>
      </c>
      <c r="P812" s="83" t="str">
        <f t="shared" si="50"/>
        <v/>
      </c>
      <c r="Q812" s="86"/>
      <c r="R812" s="87"/>
      <c r="S812" s="76"/>
      <c r="T812" s="19">
        <f>'1. Site de fabrication'!$E$7</f>
        <v>0</v>
      </c>
      <c r="U812" s="56">
        <f>'1. Site de fabrication'!$E$9</f>
        <v>0</v>
      </c>
      <c r="V812" t="str">
        <f t="shared" si="51"/>
        <v/>
      </c>
    </row>
    <row r="813" spans="1:22" ht="15.75" customHeight="1">
      <c r="A813" s="45"/>
      <c r="B813" s="19" t="str">
        <f t="shared" si="48"/>
        <v/>
      </c>
      <c r="C813" s="19" t="str">
        <f t="shared" si="49"/>
        <v/>
      </c>
      <c r="D813" s="81"/>
      <c r="E813" s="81"/>
      <c r="F813" s="79"/>
      <c r="G813" s="79"/>
      <c r="H813" s="76"/>
      <c r="I813" s="76"/>
      <c r="J813" s="76"/>
      <c r="K813" s="76"/>
      <c r="L813" s="76"/>
      <c r="M813" s="76"/>
      <c r="N813" s="76"/>
      <c r="O813" s="82" t="str">
        <f t="array" ref="O813">IF(N813="Oui","Enter %",IF(N813="","",INDEX(LookUps!J:J,MATCH('4. Module B Ingrédients'!H813,LookUps!I:I,0))))</f>
        <v/>
      </c>
      <c r="P813" s="83" t="str">
        <f t="shared" si="50"/>
        <v/>
      </c>
      <c r="Q813" s="86"/>
      <c r="R813" s="87"/>
      <c r="S813" s="76"/>
      <c r="T813" s="19">
        <f>'1. Site de fabrication'!$E$7</f>
        <v>0</v>
      </c>
      <c r="U813" s="56">
        <f>'1. Site de fabrication'!$E$9</f>
        <v>0</v>
      </c>
      <c r="V813" t="str">
        <f t="shared" si="51"/>
        <v/>
      </c>
    </row>
    <row r="814" spans="1:22" ht="15.75" customHeight="1">
      <c r="A814" s="45"/>
      <c r="B814" s="19" t="str">
        <f t="shared" si="48"/>
        <v/>
      </c>
      <c r="C814" s="19" t="str">
        <f t="shared" si="49"/>
        <v/>
      </c>
      <c r="D814" s="81"/>
      <c r="E814" s="81"/>
      <c r="F814" s="79"/>
      <c r="G814" s="79"/>
      <c r="H814" s="76"/>
      <c r="I814" s="76"/>
      <c r="J814" s="76"/>
      <c r="K814" s="76"/>
      <c r="L814" s="76"/>
      <c r="M814" s="76"/>
      <c r="N814" s="76"/>
      <c r="O814" s="82" t="str">
        <f t="array" ref="O814">IF(N814="Oui","Enter %",IF(N814="","",INDEX(LookUps!J:J,MATCH('4. Module B Ingrédients'!H814,LookUps!I:I,0))))</f>
        <v/>
      </c>
      <c r="P814" s="83" t="str">
        <f t="shared" si="50"/>
        <v/>
      </c>
      <c r="Q814" s="86"/>
      <c r="R814" s="87"/>
      <c r="S814" s="76"/>
      <c r="T814" s="19">
        <f>'1. Site de fabrication'!$E$7</f>
        <v>0</v>
      </c>
      <c r="U814" s="56">
        <f>'1. Site de fabrication'!$E$9</f>
        <v>0</v>
      </c>
      <c r="V814" t="str">
        <f t="shared" si="51"/>
        <v/>
      </c>
    </row>
    <row r="815" spans="1:22" ht="15.75" customHeight="1">
      <c r="A815" s="45"/>
      <c r="B815" s="19" t="str">
        <f t="shared" si="48"/>
        <v/>
      </c>
      <c r="C815" s="19" t="str">
        <f t="shared" si="49"/>
        <v/>
      </c>
      <c r="D815" s="81"/>
      <c r="E815" s="81"/>
      <c r="F815" s="79"/>
      <c r="G815" s="79"/>
      <c r="H815" s="76"/>
      <c r="I815" s="76"/>
      <c r="J815" s="76"/>
      <c r="K815" s="76"/>
      <c r="L815" s="76"/>
      <c r="M815" s="76"/>
      <c r="N815" s="76"/>
      <c r="O815" s="82" t="str">
        <f t="array" ref="O815">IF(N815="Oui","Enter %",IF(N815="","",INDEX(LookUps!J:J,MATCH('4. Module B Ingrédients'!H815,LookUps!I:I,0))))</f>
        <v/>
      </c>
      <c r="P815" s="83" t="str">
        <f t="shared" si="50"/>
        <v/>
      </c>
      <c r="Q815" s="86"/>
      <c r="R815" s="87"/>
      <c r="S815" s="76"/>
      <c r="T815" s="19">
        <f>'1. Site de fabrication'!$E$7</f>
        <v>0</v>
      </c>
      <c r="U815" s="56">
        <f>'1. Site de fabrication'!$E$9</f>
        <v>0</v>
      </c>
      <c r="V815" t="str">
        <f t="shared" si="51"/>
        <v/>
      </c>
    </row>
    <row r="816" spans="1:22" ht="15.75" customHeight="1">
      <c r="A816" s="45"/>
      <c r="B816" s="19" t="str">
        <f t="shared" si="48"/>
        <v/>
      </c>
      <c r="C816" s="19" t="str">
        <f t="shared" si="49"/>
        <v/>
      </c>
      <c r="D816" s="81"/>
      <c r="E816" s="81"/>
      <c r="F816" s="79"/>
      <c r="G816" s="79"/>
      <c r="H816" s="76"/>
      <c r="I816" s="76"/>
      <c r="J816" s="76"/>
      <c r="K816" s="76"/>
      <c r="L816" s="76"/>
      <c r="M816" s="76"/>
      <c r="N816" s="76"/>
      <c r="O816" s="82" t="str">
        <f t="array" ref="O816">IF(N816="Oui","Enter %",IF(N816="","",INDEX(LookUps!J:J,MATCH('4. Module B Ingrédients'!H816,LookUps!I:I,0))))</f>
        <v/>
      </c>
      <c r="P816" s="83" t="str">
        <f t="shared" si="50"/>
        <v/>
      </c>
      <c r="Q816" s="86"/>
      <c r="R816" s="87"/>
      <c r="S816" s="76"/>
      <c r="T816" s="19">
        <f>'1. Site de fabrication'!$E$7</f>
        <v>0</v>
      </c>
      <c r="U816" s="56">
        <f>'1. Site de fabrication'!$E$9</f>
        <v>0</v>
      </c>
      <c r="V816" t="str">
        <f t="shared" si="51"/>
        <v/>
      </c>
    </row>
    <row r="817" spans="1:22" ht="15.75" customHeight="1">
      <c r="A817" s="45"/>
      <c r="B817" s="19" t="str">
        <f t="shared" si="48"/>
        <v/>
      </c>
      <c r="C817" s="19" t="str">
        <f t="shared" si="49"/>
        <v/>
      </c>
      <c r="D817" s="81"/>
      <c r="E817" s="81"/>
      <c r="F817" s="79"/>
      <c r="G817" s="79"/>
      <c r="H817" s="76"/>
      <c r="I817" s="76"/>
      <c r="J817" s="76"/>
      <c r="K817" s="76"/>
      <c r="L817" s="76"/>
      <c r="M817" s="76"/>
      <c r="N817" s="76"/>
      <c r="O817" s="82" t="str">
        <f t="array" ref="O817">IF(N817="Oui","Enter %",IF(N817="","",INDEX(LookUps!J:J,MATCH('4. Module B Ingrédients'!H817,LookUps!I:I,0))))</f>
        <v/>
      </c>
      <c r="P817" s="83" t="str">
        <f t="shared" si="50"/>
        <v/>
      </c>
      <c r="Q817" s="86"/>
      <c r="R817" s="87"/>
      <c r="S817" s="76"/>
      <c r="T817" s="19">
        <f>'1. Site de fabrication'!$E$7</f>
        <v>0</v>
      </c>
      <c r="U817" s="56">
        <f>'1. Site de fabrication'!$E$9</f>
        <v>0</v>
      </c>
      <c r="V817" t="str">
        <f t="shared" si="51"/>
        <v/>
      </c>
    </row>
    <row r="818" spans="1:22" ht="15.75" customHeight="1">
      <c r="A818" s="45"/>
      <c r="B818" s="19" t="str">
        <f t="shared" si="48"/>
        <v/>
      </c>
      <c r="C818" s="19" t="str">
        <f t="shared" si="49"/>
        <v/>
      </c>
      <c r="D818" s="81"/>
      <c r="E818" s="81"/>
      <c r="F818" s="79"/>
      <c r="G818" s="79"/>
      <c r="H818" s="76"/>
      <c r="I818" s="76"/>
      <c r="J818" s="76"/>
      <c r="K818" s="76"/>
      <c r="L818" s="76"/>
      <c r="M818" s="76"/>
      <c r="N818" s="76"/>
      <c r="O818" s="82" t="str">
        <f t="array" ref="O818">IF(N818="Oui","Enter %",IF(N818="","",INDEX(LookUps!J:J,MATCH('4. Module B Ingrédients'!H818,LookUps!I:I,0))))</f>
        <v/>
      </c>
      <c r="P818" s="83" t="str">
        <f t="shared" si="50"/>
        <v/>
      </c>
      <c r="Q818" s="86"/>
      <c r="R818" s="87"/>
      <c r="S818" s="76"/>
      <c r="T818" s="19">
        <f>'1. Site de fabrication'!$E$7</f>
        <v>0</v>
      </c>
      <c r="U818" s="56">
        <f>'1. Site de fabrication'!$E$9</f>
        <v>0</v>
      </c>
      <c r="V818" t="str">
        <f t="shared" si="51"/>
        <v/>
      </c>
    </row>
    <row r="819" spans="1:22" ht="15.75" customHeight="1">
      <c r="A819" s="45"/>
      <c r="B819" s="19" t="str">
        <f t="shared" si="48"/>
        <v/>
      </c>
      <c r="C819" s="19" t="str">
        <f t="shared" si="49"/>
        <v/>
      </c>
      <c r="D819" s="81"/>
      <c r="E819" s="81"/>
      <c r="F819" s="79"/>
      <c r="G819" s="79"/>
      <c r="H819" s="76"/>
      <c r="I819" s="76"/>
      <c r="J819" s="76"/>
      <c r="K819" s="76"/>
      <c r="L819" s="76"/>
      <c r="M819" s="76"/>
      <c r="N819" s="76"/>
      <c r="O819" s="82" t="str">
        <f t="array" ref="O819">IF(N819="Oui","Enter %",IF(N819="","",INDEX(LookUps!J:J,MATCH('4. Module B Ingrédients'!H819,LookUps!I:I,0))))</f>
        <v/>
      </c>
      <c r="P819" s="83" t="str">
        <f t="shared" si="50"/>
        <v/>
      </c>
      <c r="Q819" s="86"/>
      <c r="R819" s="87"/>
      <c r="S819" s="76"/>
      <c r="T819" s="19">
        <f>'1. Site de fabrication'!$E$7</f>
        <v>0</v>
      </c>
      <c r="U819" s="56">
        <f>'1. Site de fabrication'!$E$9</f>
        <v>0</v>
      </c>
      <c r="V819" t="str">
        <f t="shared" si="51"/>
        <v/>
      </c>
    </row>
    <row r="820" spans="1:22" ht="15.75" customHeight="1">
      <c r="A820" s="45"/>
      <c r="B820" s="19" t="str">
        <f t="shared" si="48"/>
        <v/>
      </c>
      <c r="C820" s="19" t="str">
        <f t="shared" si="49"/>
        <v/>
      </c>
      <c r="D820" s="81"/>
      <c r="E820" s="81"/>
      <c r="F820" s="79"/>
      <c r="G820" s="79"/>
      <c r="H820" s="76"/>
      <c r="I820" s="76"/>
      <c r="J820" s="76"/>
      <c r="K820" s="76"/>
      <c r="L820" s="76"/>
      <c r="M820" s="76"/>
      <c r="N820" s="76"/>
      <c r="O820" s="82" t="str">
        <f t="array" ref="O820">IF(N820="Oui","Enter %",IF(N820="","",INDEX(LookUps!J:J,MATCH('4. Module B Ingrédients'!H820,LookUps!I:I,0))))</f>
        <v/>
      </c>
      <c r="P820" s="83" t="str">
        <f t="shared" si="50"/>
        <v/>
      </c>
      <c r="Q820" s="86"/>
      <c r="R820" s="87"/>
      <c r="S820" s="76"/>
      <c r="T820" s="19">
        <f>'1. Site de fabrication'!$E$7</f>
        <v>0</v>
      </c>
      <c r="U820" s="56">
        <f>'1. Site de fabrication'!$E$9</f>
        <v>0</v>
      </c>
      <c r="V820" t="str">
        <f t="shared" si="51"/>
        <v/>
      </c>
    </row>
    <row r="821" spans="1:22" ht="15.75" customHeight="1">
      <c r="A821" s="45"/>
      <c r="B821" s="19" t="str">
        <f t="shared" si="48"/>
        <v/>
      </c>
      <c r="C821" s="19" t="str">
        <f t="shared" si="49"/>
        <v/>
      </c>
      <c r="D821" s="81"/>
      <c r="E821" s="81"/>
      <c r="F821" s="79"/>
      <c r="G821" s="79"/>
      <c r="H821" s="76"/>
      <c r="I821" s="76"/>
      <c r="J821" s="76"/>
      <c r="K821" s="76"/>
      <c r="L821" s="76"/>
      <c r="M821" s="76"/>
      <c r="N821" s="76"/>
      <c r="O821" s="82" t="str">
        <f t="array" ref="O821">IF(N821="Oui","Enter %",IF(N821="","",INDEX(LookUps!J:J,MATCH('4. Module B Ingrédients'!H821,LookUps!I:I,0))))</f>
        <v/>
      </c>
      <c r="P821" s="83" t="str">
        <f t="shared" si="50"/>
        <v/>
      </c>
      <c r="Q821" s="86"/>
      <c r="R821" s="87"/>
      <c r="S821" s="76"/>
      <c r="T821" s="19">
        <f>'1. Site de fabrication'!$E$7</f>
        <v>0</v>
      </c>
      <c r="U821" s="56">
        <f>'1. Site de fabrication'!$E$9</f>
        <v>0</v>
      </c>
      <c r="V821" t="str">
        <f t="shared" si="51"/>
        <v/>
      </c>
    </row>
    <row r="822" spans="1:22" ht="15.75" customHeight="1">
      <c r="A822" s="45"/>
      <c r="B822" s="19" t="str">
        <f t="shared" si="48"/>
        <v/>
      </c>
      <c r="C822" s="19" t="str">
        <f t="shared" si="49"/>
        <v/>
      </c>
      <c r="D822" s="81"/>
      <c r="E822" s="81"/>
      <c r="F822" s="79"/>
      <c r="G822" s="79"/>
      <c r="H822" s="76"/>
      <c r="I822" s="76"/>
      <c r="J822" s="76"/>
      <c r="K822" s="76"/>
      <c r="L822" s="76"/>
      <c r="M822" s="76"/>
      <c r="N822" s="76"/>
      <c r="O822" s="82" t="str">
        <f t="array" ref="O822">IF(N822="Oui","Enter %",IF(N822="","",INDEX(LookUps!J:J,MATCH('4. Module B Ingrédients'!H822,LookUps!I:I,0))))</f>
        <v/>
      </c>
      <c r="P822" s="83" t="str">
        <f t="shared" si="50"/>
        <v/>
      </c>
      <c r="Q822" s="86"/>
      <c r="R822" s="87"/>
      <c r="S822" s="76"/>
      <c r="T822" s="19">
        <f>'1. Site de fabrication'!$E$7</f>
        <v>0</v>
      </c>
      <c r="U822" s="56">
        <f>'1. Site de fabrication'!$E$9</f>
        <v>0</v>
      </c>
      <c r="V822" t="str">
        <f t="shared" si="51"/>
        <v/>
      </c>
    </row>
    <row r="823" spans="1:22" ht="15.75" customHeight="1">
      <c r="A823" s="45"/>
      <c r="B823" s="19" t="str">
        <f t="shared" si="48"/>
        <v/>
      </c>
      <c r="C823" s="19" t="str">
        <f t="shared" si="49"/>
        <v/>
      </c>
      <c r="D823" s="81"/>
      <c r="E823" s="81"/>
      <c r="F823" s="79"/>
      <c r="G823" s="79"/>
      <c r="H823" s="76"/>
      <c r="I823" s="76"/>
      <c r="J823" s="76"/>
      <c r="K823" s="76"/>
      <c r="L823" s="76"/>
      <c r="M823" s="76"/>
      <c r="N823" s="76"/>
      <c r="O823" s="82" t="str">
        <f t="array" ref="O823">IF(N823="Oui","Enter %",IF(N823="","",INDEX(LookUps!J:J,MATCH('4. Module B Ingrédients'!H823,LookUps!I:I,0))))</f>
        <v/>
      </c>
      <c r="P823" s="83" t="str">
        <f t="shared" si="50"/>
        <v/>
      </c>
      <c r="Q823" s="86"/>
      <c r="R823" s="87"/>
      <c r="S823" s="76"/>
      <c r="T823" s="19">
        <f>'1. Site de fabrication'!$E$7</f>
        <v>0</v>
      </c>
      <c r="U823" s="56">
        <f>'1. Site de fabrication'!$E$9</f>
        <v>0</v>
      </c>
      <c r="V823" t="str">
        <f t="shared" si="51"/>
        <v/>
      </c>
    </row>
    <row r="824" spans="1:22" ht="15.75" customHeight="1">
      <c r="A824" s="45"/>
      <c r="B824" s="19" t="str">
        <f t="shared" si="48"/>
        <v/>
      </c>
      <c r="C824" s="19" t="str">
        <f t="shared" si="49"/>
        <v/>
      </c>
      <c r="D824" s="81"/>
      <c r="E824" s="81"/>
      <c r="F824" s="79"/>
      <c r="G824" s="79"/>
      <c r="H824" s="76"/>
      <c r="I824" s="76"/>
      <c r="J824" s="76"/>
      <c r="K824" s="76"/>
      <c r="L824" s="76"/>
      <c r="M824" s="76"/>
      <c r="N824" s="76"/>
      <c r="O824" s="82" t="str">
        <f t="array" ref="O824">IF(N824="Oui","Enter %",IF(N824="","",INDEX(LookUps!J:J,MATCH('4. Module B Ingrédients'!H824,LookUps!I:I,0))))</f>
        <v/>
      </c>
      <c r="P824" s="83" t="str">
        <f t="shared" si="50"/>
        <v/>
      </c>
      <c r="Q824" s="86"/>
      <c r="R824" s="87"/>
      <c r="S824" s="76"/>
      <c r="T824" s="19">
        <f>'1. Site de fabrication'!$E$7</f>
        <v>0</v>
      </c>
      <c r="U824" s="56">
        <f>'1. Site de fabrication'!$E$9</f>
        <v>0</v>
      </c>
      <c r="V824" t="str">
        <f t="shared" si="51"/>
        <v/>
      </c>
    </row>
    <row r="825" spans="1:22" ht="15.75" customHeight="1">
      <c r="A825" s="45"/>
      <c r="B825" s="19" t="str">
        <f t="shared" si="48"/>
        <v/>
      </c>
      <c r="C825" s="19" t="str">
        <f t="shared" si="49"/>
        <v/>
      </c>
      <c r="D825" s="81"/>
      <c r="E825" s="81"/>
      <c r="F825" s="79"/>
      <c r="G825" s="79"/>
      <c r="H825" s="76"/>
      <c r="I825" s="76"/>
      <c r="J825" s="76"/>
      <c r="K825" s="76"/>
      <c r="L825" s="76"/>
      <c r="M825" s="76"/>
      <c r="N825" s="76"/>
      <c r="O825" s="82" t="str">
        <f t="array" ref="O825">IF(N825="Oui","Enter %",IF(N825="","",INDEX(LookUps!J:J,MATCH('4. Module B Ingrédients'!H825,LookUps!I:I,0))))</f>
        <v/>
      </c>
      <c r="P825" s="83" t="str">
        <f t="shared" si="50"/>
        <v/>
      </c>
      <c r="Q825" s="86"/>
      <c r="R825" s="87"/>
      <c r="S825" s="76"/>
      <c r="T825" s="19">
        <f>'1. Site de fabrication'!$E$7</f>
        <v>0</v>
      </c>
      <c r="U825" s="56">
        <f>'1. Site de fabrication'!$E$9</f>
        <v>0</v>
      </c>
      <c r="V825" t="str">
        <f t="shared" si="51"/>
        <v/>
      </c>
    </row>
    <row r="826" spans="1:22" ht="15.75" customHeight="1">
      <c r="A826" s="45"/>
      <c r="B826" s="19" t="str">
        <f t="shared" si="48"/>
        <v/>
      </c>
      <c r="C826" s="19" t="str">
        <f t="shared" si="49"/>
        <v/>
      </c>
      <c r="D826" s="81"/>
      <c r="E826" s="81"/>
      <c r="F826" s="79"/>
      <c r="G826" s="79"/>
      <c r="H826" s="76"/>
      <c r="I826" s="76"/>
      <c r="J826" s="76"/>
      <c r="K826" s="76"/>
      <c r="L826" s="76"/>
      <c r="M826" s="76"/>
      <c r="N826" s="76"/>
      <c r="O826" s="82" t="str">
        <f t="array" ref="O826">IF(N826="Oui","Enter %",IF(N826="","",INDEX(LookUps!J:J,MATCH('4. Module B Ingrédients'!H826,LookUps!I:I,0))))</f>
        <v/>
      </c>
      <c r="P826" s="83" t="str">
        <f t="shared" si="50"/>
        <v/>
      </c>
      <c r="Q826" s="84"/>
      <c r="R826" s="85"/>
      <c r="S826" s="76"/>
      <c r="T826" s="19">
        <f>'1. Site de fabrication'!$E$7</f>
        <v>0</v>
      </c>
      <c r="U826" s="56">
        <f>'1. Site de fabrication'!$E$9</f>
        <v>0</v>
      </c>
      <c r="V826" t="str">
        <f t="shared" si="51"/>
        <v/>
      </c>
    </row>
    <row r="827" spans="1:22" ht="15.75" customHeight="1">
      <c r="A827" s="45"/>
      <c r="B827" s="19" t="str">
        <f t="shared" si="48"/>
        <v/>
      </c>
      <c r="C827" s="19" t="str">
        <f t="shared" si="49"/>
        <v/>
      </c>
      <c r="D827" s="81"/>
      <c r="E827" s="81"/>
      <c r="F827" s="79"/>
      <c r="G827" s="79"/>
      <c r="H827" s="76"/>
      <c r="I827" s="76"/>
      <c r="J827" s="76"/>
      <c r="K827" s="76"/>
      <c r="L827" s="76"/>
      <c r="M827" s="76"/>
      <c r="N827" s="76"/>
      <c r="O827" s="82" t="str">
        <f t="array" ref="O827">IF(N827="Oui","Enter %",IF(N827="","",INDEX(LookUps!J:J,MATCH('4. Module B Ingrédients'!H827,LookUps!I:I,0))))</f>
        <v/>
      </c>
      <c r="P827" s="83" t="str">
        <f t="shared" si="50"/>
        <v/>
      </c>
      <c r="Q827" s="86"/>
      <c r="R827" s="87"/>
      <c r="S827" s="76"/>
      <c r="T827" s="19">
        <f>'1. Site de fabrication'!$E$7</f>
        <v>0</v>
      </c>
      <c r="U827" s="56">
        <f>'1. Site de fabrication'!$E$9</f>
        <v>0</v>
      </c>
      <c r="V827" t="str">
        <f t="shared" si="51"/>
        <v/>
      </c>
    </row>
    <row r="828" spans="1:22" ht="15.75" customHeight="1">
      <c r="A828" s="45"/>
      <c r="B828" s="19" t="str">
        <f t="shared" si="48"/>
        <v/>
      </c>
      <c r="C828" s="19" t="str">
        <f t="shared" si="49"/>
        <v/>
      </c>
      <c r="D828" s="81"/>
      <c r="E828" s="81"/>
      <c r="F828" s="79"/>
      <c r="G828" s="79"/>
      <c r="H828" s="76"/>
      <c r="I828" s="76"/>
      <c r="J828" s="76"/>
      <c r="K828" s="76"/>
      <c r="L828" s="76"/>
      <c r="M828" s="76"/>
      <c r="N828" s="76"/>
      <c r="O828" s="82" t="str">
        <f t="array" ref="O828">IF(N828="Oui","Enter %",IF(N828="","",INDEX(LookUps!J:J,MATCH('4. Module B Ingrédients'!H828,LookUps!I:I,0))))</f>
        <v/>
      </c>
      <c r="P828" s="83" t="str">
        <f t="shared" si="50"/>
        <v/>
      </c>
      <c r="Q828" s="86"/>
      <c r="R828" s="87"/>
      <c r="S828" s="76"/>
      <c r="T828" s="19">
        <f>'1. Site de fabrication'!$E$7</f>
        <v>0</v>
      </c>
      <c r="U828" s="56">
        <f>'1. Site de fabrication'!$E$9</f>
        <v>0</v>
      </c>
      <c r="V828" t="str">
        <f t="shared" si="51"/>
        <v/>
      </c>
    </row>
    <row r="829" spans="1:22" ht="15.75" customHeight="1">
      <c r="A829" s="45"/>
      <c r="B829" s="19" t="str">
        <f t="shared" si="48"/>
        <v/>
      </c>
      <c r="C829" s="19" t="str">
        <f t="shared" si="49"/>
        <v/>
      </c>
      <c r="D829" s="81"/>
      <c r="E829" s="81"/>
      <c r="F829" s="79"/>
      <c r="G829" s="79"/>
      <c r="H829" s="76"/>
      <c r="I829" s="76"/>
      <c r="J829" s="76"/>
      <c r="K829" s="76"/>
      <c r="L829" s="76"/>
      <c r="M829" s="76"/>
      <c r="N829" s="76"/>
      <c r="O829" s="82" t="str">
        <f t="array" ref="O829">IF(N829="Oui","Enter %",IF(N829="","",INDEX(LookUps!J:J,MATCH('4. Module B Ingrédients'!H829,LookUps!I:I,0))))</f>
        <v/>
      </c>
      <c r="P829" s="83" t="str">
        <f t="shared" si="50"/>
        <v/>
      </c>
      <c r="Q829" s="86"/>
      <c r="R829" s="87"/>
      <c r="S829" s="76"/>
      <c r="T829" s="19">
        <f>'1. Site de fabrication'!$E$7</f>
        <v>0</v>
      </c>
      <c r="U829" s="56">
        <f>'1. Site de fabrication'!$E$9</f>
        <v>0</v>
      </c>
      <c r="V829" t="str">
        <f t="shared" si="51"/>
        <v/>
      </c>
    </row>
    <row r="830" spans="1:22" ht="15.75" customHeight="1">
      <c r="A830" s="45"/>
      <c r="B830" s="19" t="str">
        <f t="shared" si="48"/>
        <v/>
      </c>
      <c r="C830" s="19" t="str">
        <f t="shared" si="49"/>
        <v/>
      </c>
      <c r="D830" s="81"/>
      <c r="E830" s="81"/>
      <c r="F830" s="79"/>
      <c r="G830" s="79"/>
      <c r="H830" s="76"/>
      <c r="I830" s="76"/>
      <c r="J830" s="76"/>
      <c r="K830" s="76"/>
      <c r="L830" s="76"/>
      <c r="M830" s="76"/>
      <c r="N830" s="76"/>
      <c r="O830" s="82" t="str">
        <f t="array" ref="O830">IF(N830="Oui","Enter %",IF(N830="","",INDEX(LookUps!J:J,MATCH('4. Module B Ingrédients'!H830,LookUps!I:I,0))))</f>
        <v/>
      </c>
      <c r="P830" s="83" t="str">
        <f t="shared" si="50"/>
        <v/>
      </c>
      <c r="Q830" s="86"/>
      <c r="R830" s="87"/>
      <c r="S830" s="76"/>
      <c r="T830" s="19">
        <f>'1. Site de fabrication'!$E$7</f>
        <v>0</v>
      </c>
      <c r="U830" s="56">
        <f>'1. Site de fabrication'!$E$9</f>
        <v>0</v>
      </c>
      <c r="V830" t="str">
        <f t="shared" si="51"/>
        <v/>
      </c>
    </row>
    <row r="831" spans="1:22" ht="15.75" customHeight="1">
      <c r="A831" s="45"/>
      <c r="B831" s="19" t="str">
        <f t="shared" si="48"/>
        <v/>
      </c>
      <c r="C831" s="19" t="str">
        <f t="shared" si="49"/>
        <v/>
      </c>
      <c r="D831" s="81"/>
      <c r="E831" s="81"/>
      <c r="F831" s="79"/>
      <c r="G831" s="79"/>
      <c r="H831" s="76"/>
      <c r="I831" s="76"/>
      <c r="J831" s="76"/>
      <c r="K831" s="76"/>
      <c r="L831" s="76"/>
      <c r="M831" s="76"/>
      <c r="N831" s="76"/>
      <c r="O831" s="82" t="str">
        <f t="array" ref="O831">IF(N831="Oui","Enter %",IF(N831="","",INDEX(LookUps!J:J,MATCH('4. Module B Ingrédients'!H831,LookUps!I:I,0))))</f>
        <v/>
      </c>
      <c r="P831" s="83" t="str">
        <f t="shared" si="50"/>
        <v/>
      </c>
      <c r="Q831" s="86"/>
      <c r="R831" s="87"/>
      <c r="S831" s="76"/>
      <c r="T831" s="19">
        <f>'1. Site de fabrication'!$E$7</f>
        <v>0</v>
      </c>
      <c r="U831" s="56">
        <f>'1. Site de fabrication'!$E$9</f>
        <v>0</v>
      </c>
      <c r="V831" t="str">
        <f t="shared" si="51"/>
        <v/>
      </c>
    </row>
    <row r="832" spans="1:22" ht="15.75" customHeight="1">
      <c r="A832" s="45"/>
      <c r="B832" s="19" t="str">
        <f t="shared" si="48"/>
        <v/>
      </c>
      <c r="C832" s="19" t="str">
        <f t="shared" si="49"/>
        <v/>
      </c>
      <c r="D832" s="81"/>
      <c r="E832" s="81"/>
      <c r="F832" s="79"/>
      <c r="G832" s="79"/>
      <c r="H832" s="76"/>
      <c r="I832" s="76"/>
      <c r="J832" s="76"/>
      <c r="K832" s="76"/>
      <c r="L832" s="76"/>
      <c r="M832" s="76"/>
      <c r="N832" s="76"/>
      <c r="O832" s="82" t="str">
        <f t="array" ref="O832">IF(N832="Oui","Enter %",IF(N832="","",INDEX(LookUps!J:J,MATCH('4. Module B Ingrédients'!H832,LookUps!I:I,0))))</f>
        <v/>
      </c>
      <c r="P832" s="83" t="str">
        <f t="shared" si="50"/>
        <v/>
      </c>
      <c r="Q832" s="86"/>
      <c r="R832" s="87"/>
      <c r="S832" s="76"/>
      <c r="T832" s="19">
        <f>'1. Site de fabrication'!$E$7</f>
        <v>0</v>
      </c>
      <c r="U832" s="56">
        <f>'1. Site de fabrication'!$E$9</f>
        <v>0</v>
      </c>
      <c r="V832" t="str">
        <f t="shared" si="51"/>
        <v/>
      </c>
    </row>
    <row r="833" spans="1:22" ht="15.75" customHeight="1">
      <c r="A833" s="45"/>
      <c r="B833" s="19" t="str">
        <f t="shared" si="48"/>
        <v/>
      </c>
      <c r="C833" s="19" t="str">
        <f t="shared" si="49"/>
        <v/>
      </c>
      <c r="D833" s="81"/>
      <c r="E833" s="81"/>
      <c r="F833" s="79"/>
      <c r="G833" s="79"/>
      <c r="H833" s="76"/>
      <c r="I833" s="76"/>
      <c r="J833" s="76"/>
      <c r="K833" s="76"/>
      <c r="L833" s="76"/>
      <c r="M833" s="76"/>
      <c r="N833" s="76"/>
      <c r="O833" s="82" t="str">
        <f t="array" ref="O833">IF(N833="Oui","Enter %",IF(N833="","",INDEX(LookUps!J:J,MATCH('4. Module B Ingrédients'!H833,LookUps!I:I,0))))</f>
        <v/>
      </c>
      <c r="P833" s="83" t="str">
        <f t="shared" si="50"/>
        <v/>
      </c>
      <c r="Q833" s="86"/>
      <c r="R833" s="87"/>
      <c r="S833" s="76"/>
      <c r="T833" s="19">
        <f>'1. Site de fabrication'!$E$7</f>
        <v>0</v>
      </c>
      <c r="U833" s="56">
        <f>'1. Site de fabrication'!$E$9</f>
        <v>0</v>
      </c>
      <c r="V833" t="str">
        <f t="shared" si="51"/>
        <v/>
      </c>
    </row>
    <row r="834" spans="1:22" ht="15.75" customHeight="1">
      <c r="A834" s="45"/>
      <c r="B834" s="19" t="str">
        <f t="shared" si="48"/>
        <v/>
      </c>
      <c r="C834" s="19" t="str">
        <f t="shared" si="49"/>
        <v/>
      </c>
      <c r="D834" s="81"/>
      <c r="E834" s="81"/>
      <c r="F834" s="79"/>
      <c r="G834" s="79"/>
      <c r="H834" s="76"/>
      <c r="I834" s="76"/>
      <c r="J834" s="76"/>
      <c r="K834" s="76"/>
      <c r="L834" s="76"/>
      <c r="M834" s="76"/>
      <c r="N834" s="76"/>
      <c r="O834" s="82" t="str">
        <f t="array" ref="O834">IF(N834="Oui","Enter %",IF(N834="","",INDEX(LookUps!J:J,MATCH('4. Module B Ingrédients'!H834,LookUps!I:I,0))))</f>
        <v/>
      </c>
      <c r="P834" s="83" t="str">
        <f t="shared" si="50"/>
        <v/>
      </c>
      <c r="Q834" s="86"/>
      <c r="R834" s="87"/>
      <c r="S834" s="76"/>
      <c r="T834" s="19">
        <f>'1. Site de fabrication'!$E$7</f>
        <v>0</v>
      </c>
      <c r="U834" s="56">
        <f>'1. Site de fabrication'!$E$9</f>
        <v>0</v>
      </c>
      <c r="V834" t="str">
        <f t="shared" si="51"/>
        <v/>
      </c>
    </row>
    <row r="835" spans="1:22" ht="15.75" customHeight="1">
      <c r="A835" s="45"/>
      <c r="B835" s="19" t="str">
        <f t="shared" si="48"/>
        <v/>
      </c>
      <c r="C835" s="19" t="str">
        <f t="shared" si="49"/>
        <v/>
      </c>
      <c r="D835" s="81"/>
      <c r="E835" s="81"/>
      <c r="F835" s="79"/>
      <c r="G835" s="79"/>
      <c r="H835" s="76"/>
      <c r="I835" s="76"/>
      <c r="J835" s="76"/>
      <c r="K835" s="76"/>
      <c r="L835" s="76"/>
      <c r="M835" s="76"/>
      <c r="N835" s="76"/>
      <c r="O835" s="82" t="str">
        <f t="array" ref="O835">IF(N835="Oui","Enter %",IF(N835="","",INDEX(LookUps!J:J,MATCH('4. Module B Ingrédients'!H835,LookUps!I:I,0))))</f>
        <v/>
      </c>
      <c r="P835" s="83" t="str">
        <f t="shared" si="50"/>
        <v/>
      </c>
      <c r="Q835" s="86"/>
      <c r="R835" s="87"/>
      <c r="S835" s="76"/>
      <c r="T835" s="19">
        <f>'1. Site de fabrication'!$E$7</f>
        <v>0</v>
      </c>
      <c r="U835" s="56">
        <f>'1. Site de fabrication'!$E$9</f>
        <v>0</v>
      </c>
      <c r="V835" t="str">
        <f t="shared" si="51"/>
        <v/>
      </c>
    </row>
    <row r="836" spans="1:22" ht="15.75" customHeight="1">
      <c r="A836" s="45"/>
      <c r="B836" s="19" t="str">
        <f t="shared" si="48"/>
        <v/>
      </c>
      <c r="C836" s="19" t="str">
        <f t="shared" si="49"/>
        <v/>
      </c>
      <c r="D836" s="81"/>
      <c r="E836" s="81"/>
      <c r="F836" s="79"/>
      <c r="G836" s="79"/>
      <c r="H836" s="76"/>
      <c r="I836" s="76"/>
      <c r="J836" s="76"/>
      <c r="K836" s="76"/>
      <c r="L836" s="76"/>
      <c r="M836" s="76"/>
      <c r="N836" s="76"/>
      <c r="O836" s="82" t="str">
        <f t="array" ref="O836">IF(N836="Oui","Enter %",IF(N836="","",INDEX(LookUps!J:J,MATCH('4. Module B Ingrédients'!H836,LookUps!I:I,0))))</f>
        <v/>
      </c>
      <c r="P836" s="83" t="str">
        <f t="shared" si="50"/>
        <v/>
      </c>
      <c r="Q836" s="86"/>
      <c r="R836" s="87"/>
      <c r="S836" s="76"/>
      <c r="T836" s="19">
        <f>'1. Site de fabrication'!$E$7</f>
        <v>0</v>
      </c>
      <c r="U836" s="56">
        <f>'1. Site de fabrication'!$E$9</f>
        <v>0</v>
      </c>
      <c r="V836" t="str">
        <f t="shared" si="51"/>
        <v/>
      </c>
    </row>
    <row r="837" spans="1:22" ht="15.75" customHeight="1">
      <c r="A837" s="45"/>
      <c r="B837" s="19" t="str">
        <f t="shared" si="48"/>
        <v/>
      </c>
      <c r="C837" s="19" t="str">
        <f t="shared" si="49"/>
        <v/>
      </c>
      <c r="D837" s="81"/>
      <c r="E837" s="81"/>
      <c r="F837" s="79"/>
      <c r="G837" s="79"/>
      <c r="H837" s="76"/>
      <c r="I837" s="76"/>
      <c r="J837" s="76"/>
      <c r="K837" s="76"/>
      <c r="L837" s="76"/>
      <c r="M837" s="76"/>
      <c r="N837" s="76"/>
      <c r="O837" s="82" t="str">
        <f t="array" ref="O837">IF(N837="Oui","Enter %",IF(N837="","",INDEX(LookUps!J:J,MATCH('4. Module B Ingrédients'!H837,LookUps!I:I,0))))</f>
        <v/>
      </c>
      <c r="P837" s="83" t="str">
        <f t="shared" si="50"/>
        <v/>
      </c>
      <c r="Q837" s="86"/>
      <c r="R837" s="87"/>
      <c r="S837" s="76"/>
      <c r="T837" s="19">
        <f>'1. Site de fabrication'!$E$7</f>
        <v>0</v>
      </c>
      <c r="U837" s="56">
        <f>'1. Site de fabrication'!$E$9</f>
        <v>0</v>
      </c>
      <c r="V837" t="str">
        <f t="shared" si="51"/>
        <v/>
      </c>
    </row>
    <row r="838" spans="1:22" ht="15.75" customHeight="1">
      <c r="A838" s="45"/>
      <c r="B838" s="19" t="str">
        <f t="shared" si="48"/>
        <v/>
      </c>
      <c r="C838" s="19" t="str">
        <f t="shared" si="49"/>
        <v/>
      </c>
      <c r="D838" s="81"/>
      <c r="E838" s="81"/>
      <c r="F838" s="79"/>
      <c r="G838" s="79"/>
      <c r="H838" s="76"/>
      <c r="I838" s="76"/>
      <c r="J838" s="76"/>
      <c r="K838" s="76"/>
      <c r="L838" s="76"/>
      <c r="M838" s="76"/>
      <c r="N838" s="76"/>
      <c r="O838" s="82" t="str">
        <f t="array" ref="O838">IF(N838="Oui","Enter %",IF(N838="","",INDEX(LookUps!J:J,MATCH('4. Module B Ingrédients'!H838,LookUps!I:I,0))))</f>
        <v/>
      </c>
      <c r="P838" s="83" t="str">
        <f t="shared" si="50"/>
        <v/>
      </c>
      <c r="Q838" s="86"/>
      <c r="R838" s="87"/>
      <c r="S838" s="76"/>
      <c r="T838" s="19">
        <f>'1. Site de fabrication'!$E$7</f>
        <v>0</v>
      </c>
      <c r="U838" s="56">
        <f>'1. Site de fabrication'!$E$9</f>
        <v>0</v>
      </c>
      <c r="V838" t="str">
        <f t="shared" si="51"/>
        <v/>
      </c>
    </row>
    <row r="839" spans="1:22" ht="15.75" customHeight="1">
      <c r="A839" s="45"/>
      <c r="B839" s="19" t="str">
        <f t="shared" si="48"/>
        <v/>
      </c>
      <c r="C839" s="19" t="str">
        <f t="shared" si="49"/>
        <v/>
      </c>
      <c r="D839" s="81"/>
      <c r="E839" s="81"/>
      <c r="F839" s="79"/>
      <c r="G839" s="79"/>
      <c r="H839" s="76"/>
      <c r="I839" s="76"/>
      <c r="J839" s="76"/>
      <c r="K839" s="76"/>
      <c r="L839" s="76"/>
      <c r="M839" s="76"/>
      <c r="N839" s="76"/>
      <c r="O839" s="82" t="str">
        <f t="array" ref="O839">IF(N839="Oui","Enter %",IF(N839="","",INDEX(LookUps!J:J,MATCH('4. Module B Ingrédients'!H839,LookUps!I:I,0))))</f>
        <v/>
      </c>
      <c r="P839" s="83" t="str">
        <f t="shared" si="50"/>
        <v/>
      </c>
      <c r="Q839" s="86"/>
      <c r="R839" s="87"/>
      <c r="S839" s="76"/>
      <c r="T839" s="19">
        <f>'1. Site de fabrication'!$E$7</f>
        <v>0</v>
      </c>
      <c r="U839" s="56">
        <f>'1. Site de fabrication'!$E$9</f>
        <v>0</v>
      </c>
      <c r="V839" t="str">
        <f t="shared" si="51"/>
        <v/>
      </c>
    </row>
    <row r="840" spans="1:22" ht="15.75" customHeight="1">
      <c r="A840" s="45"/>
      <c r="B840" s="19" t="str">
        <f t="shared" si="48"/>
        <v/>
      </c>
      <c r="C840" s="19" t="str">
        <f t="shared" si="49"/>
        <v/>
      </c>
      <c r="D840" s="81"/>
      <c r="E840" s="81"/>
      <c r="F840" s="79"/>
      <c r="G840" s="79"/>
      <c r="H840" s="76"/>
      <c r="I840" s="76"/>
      <c r="J840" s="76"/>
      <c r="K840" s="76"/>
      <c r="L840" s="76"/>
      <c r="M840" s="76"/>
      <c r="N840" s="76"/>
      <c r="O840" s="82" t="str">
        <f t="array" ref="O840">IF(N840="Oui","Enter %",IF(N840="","",INDEX(LookUps!J:J,MATCH('4. Module B Ingrédients'!H840,LookUps!I:I,0))))</f>
        <v/>
      </c>
      <c r="P840" s="83" t="str">
        <f t="shared" si="50"/>
        <v/>
      </c>
      <c r="Q840" s="86"/>
      <c r="R840" s="87"/>
      <c r="S840" s="76"/>
      <c r="T840" s="19">
        <f>'1. Site de fabrication'!$E$7</f>
        <v>0</v>
      </c>
      <c r="U840" s="56">
        <f>'1. Site de fabrication'!$E$9</f>
        <v>0</v>
      </c>
      <c r="V840" t="str">
        <f t="shared" si="51"/>
        <v/>
      </c>
    </row>
    <row r="841" spans="1:22" ht="15.75" customHeight="1">
      <c r="A841" s="45"/>
      <c r="B841" s="19" t="str">
        <f t="shared" si="48"/>
        <v/>
      </c>
      <c r="C841" s="19" t="str">
        <f t="shared" si="49"/>
        <v/>
      </c>
      <c r="D841" s="81"/>
      <c r="E841" s="81"/>
      <c r="F841" s="79"/>
      <c r="G841" s="79"/>
      <c r="H841" s="76"/>
      <c r="I841" s="76"/>
      <c r="J841" s="76"/>
      <c r="K841" s="76"/>
      <c r="L841" s="76"/>
      <c r="M841" s="76"/>
      <c r="N841" s="76"/>
      <c r="O841" s="82" t="str">
        <f t="array" ref="O841">IF(N841="Oui","Enter %",IF(N841="","",INDEX(LookUps!J:J,MATCH('4. Module B Ingrédients'!H841,LookUps!I:I,0))))</f>
        <v/>
      </c>
      <c r="P841" s="83" t="str">
        <f t="shared" si="50"/>
        <v/>
      </c>
      <c r="Q841" s="86"/>
      <c r="R841" s="87"/>
      <c r="S841" s="76"/>
      <c r="T841" s="19">
        <f>'1. Site de fabrication'!$E$7</f>
        <v>0</v>
      </c>
      <c r="U841" s="56">
        <f>'1. Site de fabrication'!$E$9</f>
        <v>0</v>
      </c>
      <c r="V841" t="str">
        <f t="shared" si="51"/>
        <v/>
      </c>
    </row>
    <row r="842" spans="1:22" ht="15.75" customHeight="1">
      <c r="A842" s="45"/>
      <c r="B842" s="19" t="str">
        <f t="shared" si="48"/>
        <v/>
      </c>
      <c r="C842" s="19" t="str">
        <f t="shared" si="49"/>
        <v/>
      </c>
      <c r="D842" s="81"/>
      <c r="E842" s="81"/>
      <c r="F842" s="79"/>
      <c r="G842" s="79"/>
      <c r="H842" s="76"/>
      <c r="I842" s="76"/>
      <c r="J842" s="76"/>
      <c r="K842" s="76"/>
      <c r="L842" s="76"/>
      <c r="M842" s="76"/>
      <c r="N842" s="76"/>
      <c r="O842" s="82" t="str">
        <f t="array" ref="O842">IF(N842="Oui","Enter %",IF(N842="","",INDEX(LookUps!J:J,MATCH('4. Module B Ingrédients'!H842,LookUps!I:I,0))))</f>
        <v/>
      </c>
      <c r="P842" s="83" t="str">
        <f t="shared" si="50"/>
        <v/>
      </c>
      <c r="Q842" s="86"/>
      <c r="R842" s="87"/>
      <c r="S842" s="76"/>
      <c r="T842" s="19">
        <f>'1. Site de fabrication'!$E$7</f>
        <v>0</v>
      </c>
      <c r="U842" s="56">
        <f>'1. Site de fabrication'!$E$9</f>
        <v>0</v>
      </c>
      <c r="V842" t="str">
        <f t="shared" si="51"/>
        <v/>
      </c>
    </row>
    <row r="843" spans="1:22" ht="15.75" customHeight="1">
      <c r="A843" s="45"/>
      <c r="B843" s="19" t="str">
        <f t="shared" si="48"/>
        <v/>
      </c>
      <c r="C843" s="19" t="str">
        <f t="shared" si="49"/>
        <v/>
      </c>
      <c r="D843" s="81"/>
      <c r="E843" s="81"/>
      <c r="F843" s="79"/>
      <c r="G843" s="79"/>
      <c r="H843" s="76"/>
      <c r="I843" s="76"/>
      <c r="J843" s="76"/>
      <c r="K843" s="76"/>
      <c r="L843" s="76"/>
      <c r="M843" s="76"/>
      <c r="N843" s="76"/>
      <c r="O843" s="82" t="str">
        <f t="array" ref="O843">IF(N843="Oui","Enter %",IF(N843="","",INDEX(LookUps!J:J,MATCH('4. Module B Ingrédients'!H843,LookUps!I:I,0))))</f>
        <v/>
      </c>
      <c r="P843" s="83" t="str">
        <f t="shared" si="50"/>
        <v/>
      </c>
      <c r="Q843" s="86"/>
      <c r="R843" s="87"/>
      <c r="S843" s="76"/>
      <c r="T843" s="19">
        <f>'1. Site de fabrication'!$E$7</f>
        <v>0</v>
      </c>
      <c r="U843" s="56">
        <f>'1. Site de fabrication'!$E$9</f>
        <v>0</v>
      </c>
      <c r="V843" t="str">
        <f t="shared" si="51"/>
        <v/>
      </c>
    </row>
    <row r="844" spans="1:22" ht="15.75" customHeight="1">
      <c r="A844" s="45"/>
      <c r="B844" s="19" t="str">
        <f t="shared" ref="B844:B907" si="52">IF(D844="","",VLOOKUP(D844,Retailer,2,FALSE))</f>
        <v/>
      </c>
      <c r="C844" s="19" t="str">
        <f t="shared" ref="C844:C907" si="53">IF(B844="","",B844&amp;"_market")</f>
        <v/>
      </c>
      <c r="D844" s="81"/>
      <c r="E844" s="81"/>
      <c r="F844" s="79"/>
      <c r="G844" s="79"/>
      <c r="H844" s="76"/>
      <c r="I844" s="76"/>
      <c r="J844" s="76"/>
      <c r="K844" s="76"/>
      <c r="L844" s="76"/>
      <c r="M844" s="76"/>
      <c r="N844" s="76"/>
      <c r="O844" s="82" t="str">
        <f t="array" ref="O844">IF(N844="Oui","Enter %",IF(N844="","",INDEX(LookUps!J:J,MATCH('4. Module B Ingrédients'!H844,LookUps!I:I,0))))</f>
        <v/>
      </c>
      <c r="P844" s="83" t="str">
        <f t="shared" ref="P844:P907" si="54">IF(O844="","",IF(O844="Enter %","TBD",IF(J844="grammes",(I844/10^6)*O844,IF(J844="kg",(I844/10^3)*O844,I844*O844))))</f>
        <v/>
      </c>
      <c r="Q844" s="86"/>
      <c r="R844" s="87"/>
      <c r="S844" s="76"/>
      <c r="T844" s="19">
        <f>'1. Site de fabrication'!$E$7</f>
        <v>0</v>
      </c>
      <c r="U844" s="56">
        <f>'1. Site de fabrication'!$E$9</f>
        <v>0</v>
      </c>
      <c r="V844" t="str">
        <f t="shared" ref="V844:V907" si="55">IF(F844="","",VLOOKUP(F844,Category_map,2,FALSE))</f>
        <v/>
      </c>
    </row>
    <row r="845" spans="1:22" ht="15.75" customHeight="1">
      <c r="A845" s="45"/>
      <c r="B845" s="19" t="str">
        <f t="shared" si="52"/>
        <v/>
      </c>
      <c r="C845" s="19" t="str">
        <f t="shared" si="53"/>
        <v/>
      </c>
      <c r="D845" s="81"/>
      <c r="E845" s="81"/>
      <c r="F845" s="79"/>
      <c r="G845" s="79"/>
      <c r="H845" s="76"/>
      <c r="I845" s="76"/>
      <c r="J845" s="76"/>
      <c r="K845" s="76"/>
      <c r="L845" s="76"/>
      <c r="M845" s="76"/>
      <c r="N845" s="76"/>
      <c r="O845" s="82" t="str">
        <f t="array" ref="O845">IF(N845="Oui","Enter %",IF(N845="","",INDEX(LookUps!J:J,MATCH('4. Module B Ingrédients'!H845,LookUps!I:I,0))))</f>
        <v/>
      </c>
      <c r="P845" s="83" t="str">
        <f t="shared" si="54"/>
        <v/>
      </c>
      <c r="Q845" s="86"/>
      <c r="R845" s="87"/>
      <c r="S845" s="76"/>
      <c r="T845" s="19">
        <f>'1. Site de fabrication'!$E$7</f>
        <v>0</v>
      </c>
      <c r="U845" s="56">
        <f>'1. Site de fabrication'!$E$9</f>
        <v>0</v>
      </c>
      <c r="V845" t="str">
        <f t="shared" si="55"/>
        <v/>
      </c>
    </row>
    <row r="846" spans="1:22" ht="15.75" customHeight="1">
      <c r="A846" s="45"/>
      <c r="B846" s="19" t="str">
        <f t="shared" si="52"/>
        <v/>
      </c>
      <c r="C846" s="19" t="str">
        <f t="shared" si="53"/>
        <v/>
      </c>
      <c r="D846" s="81"/>
      <c r="E846" s="81"/>
      <c r="F846" s="79"/>
      <c r="G846" s="79"/>
      <c r="H846" s="76"/>
      <c r="I846" s="76"/>
      <c r="J846" s="76"/>
      <c r="K846" s="76"/>
      <c r="L846" s="76"/>
      <c r="M846" s="76"/>
      <c r="N846" s="76"/>
      <c r="O846" s="82" t="str">
        <f t="array" ref="O846">IF(N846="Oui","Enter %",IF(N846="","",INDEX(LookUps!J:J,MATCH('4. Module B Ingrédients'!H846,LookUps!I:I,0))))</f>
        <v/>
      </c>
      <c r="P846" s="83" t="str">
        <f t="shared" si="54"/>
        <v/>
      </c>
      <c r="Q846" s="86"/>
      <c r="R846" s="87"/>
      <c r="S846" s="76"/>
      <c r="T846" s="19">
        <f>'1. Site de fabrication'!$E$7</f>
        <v>0</v>
      </c>
      <c r="U846" s="56">
        <f>'1. Site de fabrication'!$E$9</f>
        <v>0</v>
      </c>
      <c r="V846" t="str">
        <f t="shared" si="55"/>
        <v/>
      </c>
    </row>
    <row r="847" spans="1:22" ht="15.75" customHeight="1">
      <c r="A847" s="45"/>
      <c r="B847" s="19" t="str">
        <f t="shared" si="52"/>
        <v/>
      </c>
      <c r="C847" s="19" t="str">
        <f t="shared" si="53"/>
        <v/>
      </c>
      <c r="D847" s="81"/>
      <c r="E847" s="81"/>
      <c r="F847" s="79"/>
      <c r="G847" s="79"/>
      <c r="H847" s="76"/>
      <c r="I847" s="76"/>
      <c r="J847" s="76"/>
      <c r="K847" s="76"/>
      <c r="L847" s="76"/>
      <c r="M847" s="76"/>
      <c r="N847" s="76"/>
      <c r="O847" s="82" t="str">
        <f t="array" ref="O847">IF(N847="Oui","Enter %",IF(N847="","",INDEX(LookUps!J:J,MATCH('4. Module B Ingrédients'!H847,LookUps!I:I,0))))</f>
        <v/>
      </c>
      <c r="P847" s="83" t="str">
        <f t="shared" si="54"/>
        <v/>
      </c>
      <c r="Q847" s="86"/>
      <c r="R847" s="87"/>
      <c r="S847" s="76"/>
      <c r="T847" s="19">
        <f>'1. Site de fabrication'!$E$7</f>
        <v>0</v>
      </c>
      <c r="U847" s="56">
        <f>'1. Site de fabrication'!$E$9</f>
        <v>0</v>
      </c>
      <c r="V847" t="str">
        <f t="shared" si="55"/>
        <v/>
      </c>
    </row>
    <row r="848" spans="1:22" ht="15.75" customHeight="1">
      <c r="A848" s="45"/>
      <c r="B848" s="19" t="str">
        <f t="shared" si="52"/>
        <v/>
      </c>
      <c r="C848" s="19" t="str">
        <f t="shared" si="53"/>
        <v/>
      </c>
      <c r="D848" s="81"/>
      <c r="E848" s="81"/>
      <c r="F848" s="79"/>
      <c r="G848" s="79"/>
      <c r="H848" s="76"/>
      <c r="I848" s="76"/>
      <c r="J848" s="76"/>
      <c r="K848" s="76"/>
      <c r="L848" s="76"/>
      <c r="M848" s="76"/>
      <c r="N848" s="76"/>
      <c r="O848" s="82" t="str">
        <f t="array" ref="O848">IF(N848="Oui","Enter %",IF(N848="","",INDEX(LookUps!J:J,MATCH('4. Module B Ingrédients'!H848,LookUps!I:I,0))))</f>
        <v/>
      </c>
      <c r="P848" s="83" t="str">
        <f t="shared" si="54"/>
        <v/>
      </c>
      <c r="Q848" s="86"/>
      <c r="R848" s="87"/>
      <c r="S848" s="76"/>
      <c r="T848" s="19">
        <f>'1. Site de fabrication'!$E$7</f>
        <v>0</v>
      </c>
      <c r="U848" s="56">
        <f>'1. Site de fabrication'!$E$9</f>
        <v>0</v>
      </c>
      <c r="V848" t="str">
        <f t="shared" si="55"/>
        <v/>
      </c>
    </row>
    <row r="849" spans="1:22" ht="15.75" customHeight="1">
      <c r="A849" s="45"/>
      <c r="B849" s="19" t="str">
        <f t="shared" si="52"/>
        <v/>
      </c>
      <c r="C849" s="19" t="str">
        <f t="shared" si="53"/>
        <v/>
      </c>
      <c r="D849" s="81"/>
      <c r="E849" s="81"/>
      <c r="F849" s="79"/>
      <c r="G849" s="79"/>
      <c r="H849" s="76"/>
      <c r="I849" s="76"/>
      <c r="J849" s="76"/>
      <c r="K849" s="76"/>
      <c r="L849" s="76"/>
      <c r="M849" s="76"/>
      <c r="N849" s="76"/>
      <c r="O849" s="82" t="str">
        <f t="array" ref="O849">IF(N849="Oui","Enter %",IF(N849="","",INDEX(LookUps!J:J,MATCH('4. Module B Ingrédients'!H849,LookUps!I:I,0))))</f>
        <v/>
      </c>
      <c r="P849" s="83" t="str">
        <f t="shared" si="54"/>
        <v/>
      </c>
      <c r="Q849" s="86"/>
      <c r="R849" s="87"/>
      <c r="S849" s="76"/>
      <c r="T849" s="19">
        <f>'1. Site de fabrication'!$E$7</f>
        <v>0</v>
      </c>
      <c r="U849" s="56">
        <f>'1. Site de fabrication'!$E$9</f>
        <v>0</v>
      </c>
      <c r="V849" t="str">
        <f t="shared" si="55"/>
        <v/>
      </c>
    </row>
    <row r="850" spans="1:22" ht="15.75" customHeight="1">
      <c r="A850" s="45"/>
      <c r="B850" s="19" t="str">
        <f t="shared" si="52"/>
        <v/>
      </c>
      <c r="C850" s="19" t="str">
        <f t="shared" si="53"/>
        <v/>
      </c>
      <c r="D850" s="81"/>
      <c r="E850" s="81"/>
      <c r="F850" s="79"/>
      <c r="G850" s="79"/>
      <c r="H850" s="76"/>
      <c r="I850" s="76"/>
      <c r="J850" s="76"/>
      <c r="K850" s="76"/>
      <c r="L850" s="76"/>
      <c r="M850" s="76"/>
      <c r="N850" s="76"/>
      <c r="O850" s="82" t="str">
        <f t="array" ref="O850">IF(N850="Oui","Enter %",IF(N850="","",INDEX(LookUps!J:J,MATCH('4. Module B Ingrédients'!H850,LookUps!I:I,0))))</f>
        <v/>
      </c>
      <c r="P850" s="83" t="str">
        <f t="shared" si="54"/>
        <v/>
      </c>
      <c r="Q850" s="86"/>
      <c r="R850" s="87"/>
      <c r="S850" s="76"/>
      <c r="T850" s="19">
        <f>'1. Site de fabrication'!$E$7</f>
        <v>0</v>
      </c>
      <c r="U850" s="56">
        <f>'1. Site de fabrication'!$E$9</f>
        <v>0</v>
      </c>
      <c r="V850" t="str">
        <f t="shared" si="55"/>
        <v/>
      </c>
    </row>
    <row r="851" spans="1:22" ht="15.75" customHeight="1">
      <c r="A851" s="45"/>
      <c r="B851" s="19" t="str">
        <f t="shared" si="52"/>
        <v/>
      </c>
      <c r="C851" s="19" t="str">
        <f t="shared" si="53"/>
        <v/>
      </c>
      <c r="D851" s="81"/>
      <c r="E851" s="81"/>
      <c r="F851" s="79"/>
      <c r="G851" s="79"/>
      <c r="H851" s="76"/>
      <c r="I851" s="76"/>
      <c r="J851" s="76"/>
      <c r="K851" s="76"/>
      <c r="L851" s="76"/>
      <c r="M851" s="76"/>
      <c r="N851" s="76"/>
      <c r="O851" s="82" t="str">
        <f t="array" ref="O851">IF(N851="Oui","Enter %",IF(N851="","",INDEX(LookUps!J:J,MATCH('4. Module B Ingrédients'!H851,LookUps!I:I,0))))</f>
        <v/>
      </c>
      <c r="P851" s="83" t="str">
        <f t="shared" si="54"/>
        <v/>
      </c>
      <c r="Q851" s="86"/>
      <c r="R851" s="87"/>
      <c r="S851" s="76"/>
      <c r="T851" s="19">
        <f>'1. Site de fabrication'!$E$7</f>
        <v>0</v>
      </c>
      <c r="U851" s="56">
        <f>'1. Site de fabrication'!$E$9</f>
        <v>0</v>
      </c>
      <c r="V851" t="str">
        <f t="shared" si="55"/>
        <v/>
      </c>
    </row>
    <row r="852" spans="1:22" ht="15.75" customHeight="1">
      <c r="A852" s="45"/>
      <c r="B852" s="19" t="str">
        <f t="shared" si="52"/>
        <v/>
      </c>
      <c r="C852" s="19" t="str">
        <f t="shared" si="53"/>
        <v/>
      </c>
      <c r="D852" s="81"/>
      <c r="E852" s="81"/>
      <c r="F852" s="79"/>
      <c r="G852" s="79"/>
      <c r="H852" s="76"/>
      <c r="I852" s="76"/>
      <c r="J852" s="76"/>
      <c r="K852" s="76"/>
      <c r="L852" s="76"/>
      <c r="M852" s="76"/>
      <c r="N852" s="76"/>
      <c r="O852" s="82" t="str">
        <f t="array" ref="O852">IF(N852="Oui","Enter %",IF(N852="","",INDEX(LookUps!J:J,MATCH('4. Module B Ingrédients'!H852,LookUps!I:I,0))))</f>
        <v/>
      </c>
      <c r="P852" s="83" t="str">
        <f t="shared" si="54"/>
        <v/>
      </c>
      <c r="Q852" s="86"/>
      <c r="R852" s="87"/>
      <c r="S852" s="76"/>
      <c r="T852" s="19">
        <f>'1. Site de fabrication'!$E$7</f>
        <v>0</v>
      </c>
      <c r="U852" s="56">
        <f>'1. Site de fabrication'!$E$9</f>
        <v>0</v>
      </c>
      <c r="V852" t="str">
        <f t="shared" si="55"/>
        <v/>
      </c>
    </row>
    <row r="853" spans="1:22" ht="15.75" customHeight="1">
      <c r="A853" s="45"/>
      <c r="B853" s="19" t="str">
        <f t="shared" si="52"/>
        <v/>
      </c>
      <c r="C853" s="19" t="str">
        <f t="shared" si="53"/>
        <v/>
      </c>
      <c r="D853" s="81"/>
      <c r="E853" s="81"/>
      <c r="F853" s="79"/>
      <c r="G853" s="79"/>
      <c r="H853" s="76"/>
      <c r="I853" s="76"/>
      <c r="J853" s="76"/>
      <c r="K853" s="76"/>
      <c r="L853" s="76"/>
      <c r="M853" s="76"/>
      <c r="N853" s="76"/>
      <c r="O853" s="82" t="str">
        <f t="array" ref="O853">IF(N853="Oui","Enter %",IF(N853="","",INDEX(LookUps!J:J,MATCH('4. Module B Ingrédients'!H853,LookUps!I:I,0))))</f>
        <v/>
      </c>
      <c r="P853" s="83" t="str">
        <f t="shared" si="54"/>
        <v/>
      </c>
      <c r="Q853" s="86"/>
      <c r="R853" s="87"/>
      <c r="S853" s="76"/>
      <c r="T853" s="19">
        <f>'1. Site de fabrication'!$E$7</f>
        <v>0</v>
      </c>
      <c r="U853" s="56">
        <f>'1. Site de fabrication'!$E$9</f>
        <v>0</v>
      </c>
      <c r="V853" t="str">
        <f t="shared" si="55"/>
        <v/>
      </c>
    </row>
    <row r="854" spans="1:22" ht="15.75" customHeight="1">
      <c r="A854" s="45"/>
      <c r="B854" s="19" t="str">
        <f t="shared" si="52"/>
        <v/>
      </c>
      <c r="C854" s="19" t="str">
        <f t="shared" si="53"/>
        <v/>
      </c>
      <c r="D854" s="81"/>
      <c r="E854" s="81"/>
      <c r="F854" s="79"/>
      <c r="G854" s="79"/>
      <c r="H854" s="76"/>
      <c r="I854" s="76"/>
      <c r="J854" s="76"/>
      <c r="K854" s="76"/>
      <c r="L854" s="76"/>
      <c r="M854" s="76"/>
      <c r="N854" s="76"/>
      <c r="O854" s="82" t="str">
        <f t="array" ref="O854">IF(N854="Oui","Enter %",IF(N854="","",INDEX(LookUps!J:J,MATCH('4. Module B Ingrédients'!H854,LookUps!I:I,0))))</f>
        <v/>
      </c>
      <c r="P854" s="83" t="str">
        <f t="shared" si="54"/>
        <v/>
      </c>
      <c r="Q854" s="86"/>
      <c r="R854" s="87"/>
      <c r="S854" s="76"/>
      <c r="T854" s="19">
        <f>'1. Site de fabrication'!$E$7</f>
        <v>0</v>
      </c>
      <c r="U854" s="56">
        <f>'1. Site de fabrication'!$E$9</f>
        <v>0</v>
      </c>
      <c r="V854" t="str">
        <f t="shared" si="55"/>
        <v/>
      </c>
    </row>
    <row r="855" spans="1:22" ht="15.75" customHeight="1">
      <c r="A855" s="45"/>
      <c r="B855" s="19" t="str">
        <f t="shared" si="52"/>
        <v/>
      </c>
      <c r="C855" s="19" t="str">
        <f t="shared" si="53"/>
        <v/>
      </c>
      <c r="D855" s="81"/>
      <c r="E855" s="81"/>
      <c r="F855" s="79"/>
      <c r="G855" s="79"/>
      <c r="H855" s="76"/>
      <c r="I855" s="76"/>
      <c r="J855" s="76"/>
      <c r="K855" s="76"/>
      <c r="L855" s="76"/>
      <c r="M855" s="76"/>
      <c r="N855" s="76"/>
      <c r="O855" s="82" t="str">
        <f t="array" ref="O855">IF(N855="Oui","Enter %",IF(N855="","",INDEX(LookUps!J:J,MATCH('4. Module B Ingrédients'!H855,LookUps!I:I,0))))</f>
        <v/>
      </c>
      <c r="P855" s="83" t="str">
        <f t="shared" si="54"/>
        <v/>
      </c>
      <c r="Q855" s="86"/>
      <c r="R855" s="87"/>
      <c r="S855" s="76"/>
      <c r="T855" s="19">
        <f>'1. Site de fabrication'!$E$7</f>
        <v>0</v>
      </c>
      <c r="U855" s="56">
        <f>'1. Site de fabrication'!$E$9</f>
        <v>0</v>
      </c>
      <c r="V855" t="str">
        <f t="shared" si="55"/>
        <v/>
      </c>
    </row>
    <row r="856" spans="1:22" ht="15.75" customHeight="1">
      <c r="A856" s="45"/>
      <c r="B856" s="19" t="str">
        <f t="shared" si="52"/>
        <v/>
      </c>
      <c r="C856" s="19" t="str">
        <f t="shared" si="53"/>
        <v/>
      </c>
      <c r="D856" s="81"/>
      <c r="E856" s="81"/>
      <c r="F856" s="79"/>
      <c r="G856" s="79"/>
      <c r="H856" s="76"/>
      <c r="I856" s="76"/>
      <c r="J856" s="76"/>
      <c r="K856" s="76"/>
      <c r="L856" s="76"/>
      <c r="M856" s="76"/>
      <c r="N856" s="76"/>
      <c r="O856" s="82" t="str">
        <f t="array" ref="O856">IF(N856="Oui","Enter %",IF(N856="","",INDEX(LookUps!J:J,MATCH('4. Module B Ingrédients'!H856,LookUps!I:I,0))))</f>
        <v/>
      </c>
      <c r="P856" s="83" t="str">
        <f t="shared" si="54"/>
        <v/>
      </c>
      <c r="Q856" s="86"/>
      <c r="R856" s="87"/>
      <c r="S856" s="76"/>
      <c r="T856" s="19">
        <f>'1. Site de fabrication'!$E$7</f>
        <v>0</v>
      </c>
      <c r="U856" s="56">
        <f>'1. Site de fabrication'!$E$9</f>
        <v>0</v>
      </c>
      <c r="V856" t="str">
        <f t="shared" si="55"/>
        <v/>
      </c>
    </row>
    <row r="857" spans="1:22" ht="15.75" customHeight="1">
      <c r="A857" s="45"/>
      <c r="B857" s="19" t="str">
        <f t="shared" si="52"/>
        <v/>
      </c>
      <c r="C857" s="19" t="str">
        <f t="shared" si="53"/>
        <v/>
      </c>
      <c r="D857" s="81"/>
      <c r="E857" s="81"/>
      <c r="F857" s="79"/>
      <c r="G857" s="79"/>
      <c r="H857" s="76"/>
      <c r="I857" s="76"/>
      <c r="J857" s="76"/>
      <c r="K857" s="76"/>
      <c r="L857" s="76"/>
      <c r="M857" s="76"/>
      <c r="N857" s="76"/>
      <c r="O857" s="82" t="str">
        <f t="array" ref="O857">IF(N857="Oui","Enter %",IF(N857="","",INDEX(LookUps!J:J,MATCH('4. Module B Ingrédients'!H857,LookUps!I:I,0))))</f>
        <v/>
      </c>
      <c r="P857" s="83" t="str">
        <f t="shared" si="54"/>
        <v/>
      </c>
      <c r="Q857" s="86"/>
      <c r="R857" s="87"/>
      <c r="S857" s="76"/>
      <c r="T857" s="19">
        <f>'1. Site de fabrication'!$E$7</f>
        <v>0</v>
      </c>
      <c r="U857" s="56">
        <f>'1. Site de fabrication'!$E$9</f>
        <v>0</v>
      </c>
      <c r="V857" t="str">
        <f t="shared" si="55"/>
        <v/>
      </c>
    </row>
    <row r="858" spans="1:22" ht="15.75" customHeight="1">
      <c r="A858" s="45"/>
      <c r="B858" s="19" t="str">
        <f t="shared" si="52"/>
        <v/>
      </c>
      <c r="C858" s="19" t="str">
        <f t="shared" si="53"/>
        <v/>
      </c>
      <c r="D858" s="81"/>
      <c r="E858" s="81"/>
      <c r="F858" s="79"/>
      <c r="G858" s="79"/>
      <c r="H858" s="76"/>
      <c r="I858" s="76"/>
      <c r="J858" s="76"/>
      <c r="K858" s="76"/>
      <c r="L858" s="76"/>
      <c r="M858" s="76"/>
      <c r="N858" s="76"/>
      <c r="O858" s="82" t="str">
        <f t="array" ref="O858">IF(N858="Oui","Enter %",IF(N858="","",INDEX(LookUps!J:J,MATCH('4. Module B Ingrédients'!H858,LookUps!I:I,0))))</f>
        <v/>
      </c>
      <c r="P858" s="83" t="str">
        <f t="shared" si="54"/>
        <v/>
      </c>
      <c r="Q858" s="86"/>
      <c r="R858" s="87"/>
      <c r="S858" s="76"/>
      <c r="T858" s="19">
        <f>'1. Site de fabrication'!$E$7</f>
        <v>0</v>
      </c>
      <c r="U858" s="56">
        <f>'1. Site de fabrication'!$E$9</f>
        <v>0</v>
      </c>
      <c r="V858" t="str">
        <f t="shared" si="55"/>
        <v/>
      </c>
    </row>
    <row r="859" spans="1:22" ht="15.75" customHeight="1">
      <c r="A859" s="45"/>
      <c r="B859" s="19" t="str">
        <f t="shared" si="52"/>
        <v/>
      </c>
      <c r="C859" s="19" t="str">
        <f t="shared" si="53"/>
        <v/>
      </c>
      <c r="D859" s="81"/>
      <c r="E859" s="81"/>
      <c r="F859" s="79"/>
      <c r="G859" s="79"/>
      <c r="H859" s="76"/>
      <c r="I859" s="76"/>
      <c r="J859" s="76"/>
      <c r="K859" s="76"/>
      <c r="L859" s="76"/>
      <c r="M859" s="76"/>
      <c r="N859" s="76"/>
      <c r="O859" s="82" t="str">
        <f t="array" ref="O859">IF(N859="Oui","Enter %",IF(N859="","",INDEX(LookUps!J:J,MATCH('4. Module B Ingrédients'!H859,LookUps!I:I,0))))</f>
        <v/>
      </c>
      <c r="P859" s="83" t="str">
        <f t="shared" si="54"/>
        <v/>
      </c>
      <c r="Q859" s="86"/>
      <c r="R859" s="87"/>
      <c r="S859" s="76"/>
      <c r="T859" s="19">
        <f>'1. Site de fabrication'!$E$7</f>
        <v>0</v>
      </c>
      <c r="U859" s="56">
        <f>'1. Site de fabrication'!$E$9</f>
        <v>0</v>
      </c>
      <c r="V859" t="str">
        <f t="shared" si="55"/>
        <v/>
      </c>
    </row>
    <row r="860" spans="1:22" ht="15.75" customHeight="1">
      <c r="A860" s="45"/>
      <c r="B860" s="19" t="str">
        <f t="shared" si="52"/>
        <v/>
      </c>
      <c r="C860" s="19" t="str">
        <f t="shared" si="53"/>
        <v/>
      </c>
      <c r="D860" s="81"/>
      <c r="E860" s="81"/>
      <c r="F860" s="79"/>
      <c r="G860" s="79"/>
      <c r="H860" s="76"/>
      <c r="I860" s="76"/>
      <c r="J860" s="76"/>
      <c r="K860" s="76"/>
      <c r="L860" s="76"/>
      <c r="M860" s="76"/>
      <c r="N860" s="76"/>
      <c r="O860" s="82" t="str">
        <f t="array" ref="O860">IF(N860="Oui","Enter %",IF(N860="","",INDEX(LookUps!J:J,MATCH('4. Module B Ingrédients'!H860,LookUps!I:I,0))))</f>
        <v/>
      </c>
      <c r="P860" s="83" t="str">
        <f t="shared" si="54"/>
        <v/>
      </c>
      <c r="Q860" s="86"/>
      <c r="R860" s="87"/>
      <c r="S860" s="76"/>
      <c r="T860" s="19">
        <f>'1. Site de fabrication'!$E$7</f>
        <v>0</v>
      </c>
      <c r="U860" s="56">
        <f>'1. Site de fabrication'!$E$9</f>
        <v>0</v>
      </c>
      <c r="V860" t="str">
        <f t="shared" si="55"/>
        <v/>
      </c>
    </row>
    <row r="861" spans="1:22" ht="15.75" customHeight="1">
      <c r="A861" s="45"/>
      <c r="B861" s="19" t="str">
        <f t="shared" si="52"/>
        <v/>
      </c>
      <c r="C861" s="19" t="str">
        <f t="shared" si="53"/>
        <v/>
      </c>
      <c r="D861" s="81"/>
      <c r="E861" s="81"/>
      <c r="F861" s="79"/>
      <c r="G861" s="79"/>
      <c r="H861" s="76"/>
      <c r="I861" s="76"/>
      <c r="J861" s="76"/>
      <c r="K861" s="76"/>
      <c r="L861" s="76"/>
      <c r="M861" s="76"/>
      <c r="N861" s="76"/>
      <c r="O861" s="82" t="str">
        <f t="array" ref="O861">IF(N861="Oui","Enter %",IF(N861="","",INDEX(LookUps!J:J,MATCH('4. Module B Ingrédients'!H861,LookUps!I:I,0))))</f>
        <v/>
      </c>
      <c r="P861" s="83" t="str">
        <f t="shared" si="54"/>
        <v/>
      </c>
      <c r="Q861" s="86"/>
      <c r="R861" s="87"/>
      <c r="S861" s="76"/>
      <c r="T861" s="19">
        <f>'1. Site de fabrication'!$E$7</f>
        <v>0</v>
      </c>
      <c r="U861" s="56">
        <f>'1. Site de fabrication'!$E$9</f>
        <v>0</v>
      </c>
      <c r="V861" t="str">
        <f t="shared" si="55"/>
        <v/>
      </c>
    </row>
    <row r="862" spans="1:22" ht="15.75" customHeight="1">
      <c r="A862" s="45"/>
      <c r="B862" s="19" t="str">
        <f t="shared" si="52"/>
        <v/>
      </c>
      <c r="C862" s="19" t="str">
        <f t="shared" si="53"/>
        <v/>
      </c>
      <c r="D862" s="81"/>
      <c r="E862" s="81"/>
      <c r="F862" s="79"/>
      <c r="G862" s="79"/>
      <c r="H862" s="76"/>
      <c r="I862" s="76"/>
      <c r="J862" s="76"/>
      <c r="K862" s="76"/>
      <c r="L862" s="76"/>
      <c r="M862" s="76"/>
      <c r="N862" s="76"/>
      <c r="O862" s="82" t="str">
        <f t="array" ref="O862">IF(N862="Oui","Enter %",IF(N862="","",INDEX(LookUps!J:J,MATCH('4. Module B Ingrédients'!H862,LookUps!I:I,0))))</f>
        <v/>
      </c>
      <c r="P862" s="83" t="str">
        <f t="shared" si="54"/>
        <v/>
      </c>
      <c r="Q862" s="86"/>
      <c r="R862" s="87"/>
      <c r="S862" s="76"/>
      <c r="T862" s="19">
        <f>'1. Site de fabrication'!$E$7</f>
        <v>0</v>
      </c>
      <c r="U862" s="56">
        <f>'1. Site de fabrication'!$E$9</f>
        <v>0</v>
      </c>
      <c r="V862" t="str">
        <f t="shared" si="55"/>
        <v/>
      </c>
    </row>
    <row r="863" spans="1:22" ht="15.75" customHeight="1">
      <c r="A863" s="45"/>
      <c r="B863" s="19" t="str">
        <f t="shared" si="52"/>
        <v/>
      </c>
      <c r="C863" s="19" t="str">
        <f t="shared" si="53"/>
        <v/>
      </c>
      <c r="D863" s="81"/>
      <c r="E863" s="81"/>
      <c r="F863" s="79"/>
      <c r="G863" s="79"/>
      <c r="H863" s="76"/>
      <c r="I863" s="76"/>
      <c r="J863" s="76"/>
      <c r="K863" s="76"/>
      <c r="L863" s="76"/>
      <c r="M863" s="76"/>
      <c r="N863" s="76"/>
      <c r="O863" s="82" t="str">
        <f t="array" ref="O863">IF(N863="Oui","Enter %",IF(N863="","",INDEX(LookUps!J:J,MATCH('4. Module B Ingrédients'!H863,LookUps!I:I,0))))</f>
        <v/>
      </c>
      <c r="P863" s="83" t="str">
        <f t="shared" si="54"/>
        <v/>
      </c>
      <c r="Q863" s="84"/>
      <c r="R863" s="85"/>
      <c r="S863" s="76"/>
      <c r="T863" s="19">
        <f>'1. Site de fabrication'!$E$7</f>
        <v>0</v>
      </c>
      <c r="U863" s="56">
        <f>'1. Site de fabrication'!$E$9</f>
        <v>0</v>
      </c>
      <c r="V863" t="str">
        <f t="shared" si="55"/>
        <v/>
      </c>
    </row>
    <row r="864" spans="1:22" ht="15.75" customHeight="1">
      <c r="A864" s="45"/>
      <c r="B864" s="19" t="str">
        <f t="shared" si="52"/>
        <v/>
      </c>
      <c r="C864" s="19" t="str">
        <f t="shared" si="53"/>
        <v/>
      </c>
      <c r="D864" s="81"/>
      <c r="E864" s="81"/>
      <c r="F864" s="79"/>
      <c r="G864" s="79"/>
      <c r="H864" s="76"/>
      <c r="I864" s="76"/>
      <c r="J864" s="76"/>
      <c r="K864" s="76"/>
      <c r="L864" s="76"/>
      <c r="M864" s="76"/>
      <c r="N864" s="76"/>
      <c r="O864" s="82" t="str">
        <f t="array" ref="O864">IF(N864="Oui","Enter %",IF(N864="","",INDEX(LookUps!J:J,MATCH('4. Module B Ingrédients'!H864,LookUps!I:I,0))))</f>
        <v/>
      </c>
      <c r="P864" s="83" t="str">
        <f t="shared" si="54"/>
        <v/>
      </c>
      <c r="Q864" s="86"/>
      <c r="R864" s="87"/>
      <c r="S864" s="76"/>
      <c r="T864" s="19">
        <f>'1. Site de fabrication'!$E$7</f>
        <v>0</v>
      </c>
      <c r="U864" s="56">
        <f>'1. Site de fabrication'!$E$9</f>
        <v>0</v>
      </c>
      <c r="V864" t="str">
        <f t="shared" si="55"/>
        <v/>
      </c>
    </row>
    <row r="865" spans="1:22" ht="15.75" customHeight="1">
      <c r="A865" s="45"/>
      <c r="B865" s="19" t="str">
        <f t="shared" si="52"/>
        <v/>
      </c>
      <c r="C865" s="19" t="str">
        <f t="shared" si="53"/>
        <v/>
      </c>
      <c r="D865" s="81"/>
      <c r="E865" s="81"/>
      <c r="F865" s="79"/>
      <c r="G865" s="79"/>
      <c r="H865" s="76"/>
      <c r="I865" s="76"/>
      <c r="J865" s="76"/>
      <c r="K865" s="76"/>
      <c r="L865" s="76"/>
      <c r="M865" s="76"/>
      <c r="N865" s="76"/>
      <c r="O865" s="82" t="str">
        <f t="array" ref="O865">IF(N865="Oui","Enter %",IF(N865="","",INDEX(LookUps!J:J,MATCH('4. Module B Ingrédients'!H865,LookUps!I:I,0))))</f>
        <v/>
      </c>
      <c r="P865" s="83" t="str">
        <f t="shared" si="54"/>
        <v/>
      </c>
      <c r="Q865" s="86"/>
      <c r="R865" s="87"/>
      <c r="S865" s="76"/>
      <c r="T865" s="19">
        <f>'1. Site de fabrication'!$E$7</f>
        <v>0</v>
      </c>
      <c r="U865" s="56">
        <f>'1. Site de fabrication'!$E$9</f>
        <v>0</v>
      </c>
      <c r="V865" t="str">
        <f t="shared" si="55"/>
        <v/>
      </c>
    </row>
    <row r="866" spans="1:22" ht="15.75" customHeight="1">
      <c r="A866" s="45"/>
      <c r="B866" s="19" t="str">
        <f t="shared" si="52"/>
        <v/>
      </c>
      <c r="C866" s="19" t="str">
        <f t="shared" si="53"/>
        <v/>
      </c>
      <c r="D866" s="81"/>
      <c r="E866" s="81"/>
      <c r="F866" s="79"/>
      <c r="G866" s="79"/>
      <c r="H866" s="76"/>
      <c r="I866" s="76"/>
      <c r="J866" s="76"/>
      <c r="K866" s="76"/>
      <c r="L866" s="76"/>
      <c r="M866" s="76"/>
      <c r="N866" s="76"/>
      <c r="O866" s="82" t="str">
        <f t="array" ref="O866">IF(N866="Oui","Enter %",IF(N866="","",INDEX(LookUps!J:J,MATCH('4. Module B Ingrédients'!H866,LookUps!I:I,0))))</f>
        <v/>
      </c>
      <c r="P866" s="83" t="str">
        <f t="shared" si="54"/>
        <v/>
      </c>
      <c r="Q866" s="86"/>
      <c r="R866" s="87"/>
      <c r="S866" s="76"/>
      <c r="T866" s="19">
        <f>'1. Site de fabrication'!$E$7</f>
        <v>0</v>
      </c>
      <c r="U866" s="56">
        <f>'1. Site de fabrication'!$E$9</f>
        <v>0</v>
      </c>
      <c r="V866" t="str">
        <f t="shared" si="55"/>
        <v/>
      </c>
    </row>
    <row r="867" spans="1:22" ht="15.75" customHeight="1">
      <c r="A867" s="45"/>
      <c r="B867" s="19" t="str">
        <f t="shared" si="52"/>
        <v/>
      </c>
      <c r="C867" s="19" t="str">
        <f t="shared" si="53"/>
        <v/>
      </c>
      <c r="D867" s="81"/>
      <c r="E867" s="81"/>
      <c r="F867" s="79"/>
      <c r="G867" s="79"/>
      <c r="H867" s="76"/>
      <c r="I867" s="76"/>
      <c r="J867" s="76"/>
      <c r="K867" s="76"/>
      <c r="L867" s="76"/>
      <c r="M867" s="76"/>
      <c r="N867" s="76"/>
      <c r="O867" s="82" t="str">
        <f t="array" ref="O867">IF(N867="Oui","Enter %",IF(N867="","",INDEX(LookUps!J:J,MATCH('4. Module B Ingrédients'!H867,LookUps!I:I,0))))</f>
        <v/>
      </c>
      <c r="P867" s="83" t="str">
        <f t="shared" si="54"/>
        <v/>
      </c>
      <c r="Q867" s="86"/>
      <c r="R867" s="87"/>
      <c r="S867" s="76"/>
      <c r="T867" s="19">
        <f>'1. Site de fabrication'!$E$7</f>
        <v>0</v>
      </c>
      <c r="U867" s="56">
        <f>'1. Site de fabrication'!$E$9</f>
        <v>0</v>
      </c>
      <c r="V867" t="str">
        <f t="shared" si="55"/>
        <v/>
      </c>
    </row>
    <row r="868" spans="1:22" ht="15.75" customHeight="1">
      <c r="A868" s="45"/>
      <c r="B868" s="19" t="str">
        <f t="shared" si="52"/>
        <v/>
      </c>
      <c r="C868" s="19" t="str">
        <f t="shared" si="53"/>
        <v/>
      </c>
      <c r="D868" s="81"/>
      <c r="E868" s="81"/>
      <c r="F868" s="79"/>
      <c r="G868" s="79"/>
      <c r="H868" s="76"/>
      <c r="I868" s="76"/>
      <c r="J868" s="76"/>
      <c r="K868" s="76"/>
      <c r="L868" s="76"/>
      <c r="M868" s="76"/>
      <c r="N868" s="76"/>
      <c r="O868" s="82" t="str">
        <f t="array" ref="O868">IF(N868="Oui","Enter %",IF(N868="","",INDEX(LookUps!J:J,MATCH('4. Module B Ingrédients'!H868,LookUps!I:I,0))))</f>
        <v/>
      </c>
      <c r="P868" s="83" t="str">
        <f t="shared" si="54"/>
        <v/>
      </c>
      <c r="Q868" s="86"/>
      <c r="R868" s="87"/>
      <c r="S868" s="76"/>
      <c r="T868" s="19">
        <f>'1. Site de fabrication'!$E$7</f>
        <v>0</v>
      </c>
      <c r="U868" s="56">
        <f>'1. Site de fabrication'!$E$9</f>
        <v>0</v>
      </c>
      <c r="V868" t="str">
        <f t="shared" si="55"/>
        <v/>
      </c>
    </row>
    <row r="869" spans="1:22" ht="15.75" customHeight="1">
      <c r="A869" s="45"/>
      <c r="B869" s="19" t="str">
        <f t="shared" si="52"/>
        <v/>
      </c>
      <c r="C869" s="19" t="str">
        <f t="shared" si="53"/>
        <v/>
      </c>
      <c r="D869" s="81"/>
      <c r="E869" s="81"/>
      <c r="F869" s="79"/>
      <c r="G869" s="79"/>
      <c r="H869" s="76"/>
      <c r="I869" s="76"/>
      <c r="J869" s="76"/>
      <c r="K869" s="76"/>
      <c r="L869" s="76"/>
      <c r="M869" s="76"/>
      <c r="N869" s="76"/>
      <c r="O869" s="82" t="str">
        <f t="array" ref="O869">IF(N869="Oui","Enter %",IF(N869="","",INDEX(LookUps!J:J,MATCH('4. Module B Ingrédients'!H869,LookUps!I:I,0))))</f>
        <v/>
      </c>
      <c r="P869" s="83" t="str">
        <f t="shared" si="54"/>
        <v/>
      </c>
      <c r="Q869" s="86"/>
      <c r="R869" s="87"/>
      <c r="S869" s="76"/>
      <c r="T869" s="19">
        <f>'1. Site de fabrication'!$E$7</f>
        <v>0</v>
      </c>
      <c r="U869" s="56">
        <f>'1. Site de fabrication'!$E$9</f>
        <v>0</v>
      </c>
      <c r="V869" t="str">
        <f t="shared" si="55"/>
        <v/>
      </c>
    </row>
    <row r="870" spans="1:22" ht="15.75" customHeight="1">
      <c r="A870" s="45"/>
      <c r="B870" s="19" t="str">
        <f t="shared" si="52"/>
        <v/>
      </c>
      <c r="C870" s="19" t="str">
        <f t="shared" si="53"/>
        <v/>
      </c>
      <c r="D870" s="81"/>
      <c r="E870" s="81"/>
      <c r="F870" s="79"/>
      <c r="G870" s="79"/>
      <c r="H870" s="76"/>
      <c r="I870" s="76"/>
      <c r="J870" s="76"/>
      <c r="K870" s="76"/>
      <c r="L870" s="76"/>
      <c r="M870" s="76"/>
      <c r="N870" s="76"/>
      <c r="O870" s="82" t="str">
        <f t="array" ref="O870">IF(N870="Oui","Enter %",IF(N870="","",INDEX(LookUps!J:J,MATCH('4. Module B Ingrédients'!H870,LookUps!I:I,0))))</f>
        <v/>
      </c>
      <c r="P870" s="83" t="str">
        <f t="shared" si="54"/>
        <v/>
      </c>
      <c r="Q870" s="86"/>
      <c r="R870" s="87"/>
      <c r="S870" s="76"/>
      <c r="T870" s="19">
        <f>'1. Site de fabrication'!$E$7</f>
        <v>0</v>
      </c>
      <c r="U870" s="56">
        <f>'1. Site de fabrication'!$E$9</f>
        <v>0</v>
      </c>
      <c r="V870" t="str">
        <f t="shared" si="55"/>
        <v/>
      </c>
    </row>
    <row r="871" spans="1:22" ht="15.75" customHeight="1">
      <c r="A871" s="45"/>
      <c r="B871" s="19" t="str">
        <f t="shared" si="52"/>
        <v/>
      </c>
      <c r="C871" s="19" t="str">
        <f t="shared" si="53"/>
        <v/>
      </c>
      <c r="D871" s="81"/>
      <c r="E871" s="81"/>
      <c r="F871" s="79"/>
      <c r="G871" s="79"/>
      <c r="H871" s="76"/>
      <c r="I871" s="76"/>
      <c r="J871" s="76"/>
      <c r="K871" s="76"/>
      <c r="L871" s="76"/>
      <c r="M871" s="76"/>
      <c r="N871" s="76"/>
      <c r="O871" s="82" t="str">
        <f t="array" ref="O871">IF(N871="Oui","Enter %",IF(N871="","",INDEX(LookUps!J:J,MATCH('4. Module B Ingrédients'!H871,LookUps!I:I,0))))</f>
        <v/>
      </c>
      <c r="P871" s="83" t="str">
        <f t="shared" si="54"/>
        <v/>
      </c>
      <c r="Q871" s="86"/>
      <c r="R871" s="87"/>
      <c r="S871" s="76"/>
      <c r="T871" s="19">
        <f>'1. Site de fabrication'!$E$7</f>
        <v>0</v>
      </c>
      <c r="U871" s="56">
        <f>'1. Site de fabrication'!$E$9</f>
        <v>0</v>
      </c>
      <c r="V871" t="str">
        <f t="shared" si="55"/>
        <v/>
      </c>
    </row>
    <row r="872" spans="1:22" ht="15.75" customHeight="1">
      <c r="A872" s="45"/>
      <c r="B872" s="19" t="str">
        <f t="shared" si="52"/>
        <v/>
      </c>
      <c r="C872" s="19" t="str">
        <f t="shared" si="53"/>
        <v/>
      </c>
      <c r="D872" s="81"/>
      <c r="E872" s="81"/>
      <c r="F872" s="79"/>
      <c r="G872" s="79"/>
      <c r="H872" s="76"/>
      <c r="I872" s="76"/>
      <c r="J872" s="76"/>
      <c r="K872" s="76"/>
      <c r="L872" s="76"/>
      <c r="M872" s="76"/>
      <c r="N872" s="76"/>
      <c r="O872" s="82" t="str">
        <f t="array" ref="O872">IF(N872="Oui","Enter %",IF(N872="","",INDEX(LookUps!J:J,MATCH('4. Module B Ingrédients'!H872,LookUps!I:I,0))))</f>
        <v/>
      </c>
      <c r="P872" s="83" t="str">
        <f t="shared" si="54"/>
        <v/>
      </c>
      <c r="Q872" s="86"/>
      <c r="R872" s="87"/>
      <c r="S872" s="76"/>
      <c r="T872" s="19">
        <f>'1. Site de fabrication'!$E$7</f>
        <v>0</v>
      </c>
      <c r="U872" s="56">
        <f>'1. Site de fabrication'!$E$9</f>
        <v>0</v>
      </c>
      <c r="V872" t="str">
        <f t="shared" si="55"/>
        <v/>
      </c>
    </row>
    <row r="873" spans="1:22" ht="15.75" customHeight="1">
      <c r="A873" s="45"/>
      <c r="B873" s="19" t="str">
        <f t="shared" si="52"/>
        <v/>
      </c>
      <c r="C873" s="19" t="str">
        <f t="shared" si="53"/>
        <v/>
      </c>
      <c r="D873" s="81"/>
      <c r="E873" s="81"/>
      <c r="F873" s="79"/>
      <c r="G873" s="79"/>
      <c r="H873" s="76"/>
      <c r="I873" s="76"/>
      <c r="J873" s="76"/>
      <c r="K873" s="76"/>
      <c r="L873" s="76"/>
      <c r="M873" s="76"/>
      <c r="N873" s="76"/>
      <c r="O873" s="82" t="str">
        <f t="array" ref="O873">IF(N873="Oui","Enter %",IF(N873="","",INDEX(LookUps!J:J,MATCH('4. Module B Ingrédients'!H873,LookUps!I:I,0))))</f>
        <v/>
      </c>
      <c r="P873" s="83" t="str">
        <f t="shared" si="54"/>
        <v/>
      </c>
      <c r="Q873" s="86"/>
      <c r="R873" s="87"/>
      <c r="S873" s="76"/>
      <c r="T873" s="19">
        <f>'1. Site de fabrication'!$E$7</f>
        <v>0</v>
      </c>
      <c r="U873" s="56">
        <f>'1. Site de fabrication'!$E$9</f>
        <v>0</v>
      </c>
      <c r="V873" t="str">
        <f t="shared" si="55"/>
        <v/>
      </c>
    </row>
    <row r="874" spans="1:22" ht="15.75" customHeight="1">
      <c r="A874" s="45"/>
      <c r="B874" s="19" t="str">
        <f t="shared" si="52"/>
        <v/>
      </c>
      <c r="C874" s="19" t="str">
        <f t="shared" si="53"/>
        <v/>
      </c>
      <c r="D874" s="81"/>
      <c r="E874" s="81"/>
      <c r="F874" s="79"/>
      <c r="G874" s="79"/>
      <c r="H874" s="76"/>
      <c r="I874" s="76"/>
      <c r="J874" s="76"/>
      <c r="K874" s="76"/>
      <c r="L874" s="76"/>
      <c r="M874" s="76"/>
      <c r="N874" s="76"/>
      <c r="O874" s="82" t="str">
        <f t="array" ref="O874">IF(N874="Oui","Enter %",IF(N874="","",INDEX(LookUps!J:J,MATCH('4. Module B Ingrédients'!H874,LookUps!I:I,0))))</f>
        <v/>
      </c>
      <c r="P874" s="83" t="str">
        <f t="shared" si="54"/>
        <v/>
      </c>
      <c r="Q874" s="86"/>
      <c r="R874" s="87"/>
      <c r="S874" s="76"/>
      <c r="T874" s="19">
        <f>'1. Site de fabrication'!$E$7</f>
        <v>0</v>
      </c>
      <c r="U874" s="56">
        <f>'1. Site de fabrication'!$E$9</f>
        <v>0</v>
      </c>
      <c r="V874" t="str">
        <f t="shared" si="55"/>
        <v/>
      </c>
    </row>
    <row r="875" spans="1:22" ht="15.75" customHeight="1">
      <c r="A875" s="45"/>
      <c r="B875" s="19" t="str">
        <f t="shared" si="52"/>
        <v/>
      </c>
      <c r="C875" s="19" t="str">
        <f t="shared" si="53"/>
        <v/>
      </c>
      <c r="D875" s="81"/>
      <c r="E875" s="81"/>
      <c r="F875" s="79"/>
      <c r="G875" s="79"/>
      <c r="H875" s="76"/>
      <c r="I875" s="76"/>
      <c r="J875" s="76"/>
      <c r="K875" s="76"/>
      <c r="L875" s="76"/>
      <c r="M875" s="76"/>
      <c r="N875" s="76"/>
      <c r="O875" s="82" t="str">
        <f t="array" ref="O875">IF(N875="Oui","Enter %",IF(N875="","",INDEX(LookUps!J:J,MATCH('4. Module B Ingrédients'!H875,LookUps!I:I,0))))</f>
        <v/>
      </c>
      <c r="P875" s="83" t="str">
        <f t="shared" si="54"/>
        <v/>
      </c>
      <c r="Q875" s="86"/>
      <c r="R875" s="87"/>
      <c r="S875" s="76"/>
      <c r="T875" s="19">
        <f>'1. Site de fabrication'!$E$7</f>
        <v>0</v>
      </c>
      <c r="U875" s="56">
        <f>'1. Site de fabrication'!$E$9</f>
        <v>0</v>
      </c>
      <c r="V875" t="str">
        <f t="shared" si="55"/>
        <v/>
      </c>
    </row>
    <row r="876" spans="1:22" ht="15.75" customHeight="1">
      <c r="A876" s="45"/>
      <c r="B876" s="19" t="str">
        <f t="shared" si="52"/>
        <v/>
      </c>
      <c r="C876" s="19" t="str">
        <f t="shared" si="53"/>
        <v/>
      </c>
      <c r="D876" s="81"/>
      <c r="E876" s="81"/>
      <c r="F876" s="79"/>
      <c r="G876" s="79"/>
      <c r="H876" s="76"/>
      <c r="I876" s="76"/>
      <c r="J876" s="76"/>
      <c r="K876" s="76"/>
      <c r="L876" s="76"/>
      <c r="M876" s="76"/>
      <c r="N876" s="76"/>
      <c r="O876" s="82" t="str">
        <f t="array" ref="O876">IF(N876="Oui","Enter %",IF(N876="","",INDEX(LookUps!J:J,MATCH('4. Module B Ingrédients'!H876,LookUps!I:I,0))))</f>
        <v/>
      </c>
      <c r="P876" s="83" t="str">
        <f t="shared" si="54"/>
        <v/>
      </c>
      <c r="Q876" s="86"/>
      <c r="R876" s="87"/>
      <c r="S876" s="76"/>
      <c r="T876" s="19">
        <f>'1. Site de fabrication'!$E$7</f>
        <v>0</v>
      </c>
      <c r="U876" s="56">
        <f>'1. Site de fabrication'!$E$9</f>
        <v>0</v>
      </c>
      <c r="V876" t="str">
        <f t="shared" si="55"/>
        <v/>
      </c>
    </row>
    <row r="877" spans="1:22" ht="15.75" customHeight="1">
      <c r="A877" s="45"/>
      <c r="B877" s="19" t="str">
        <f t="shared" si="52"/>
        <v/>
      </c>
      <c r="C877" s="19" t="str">
        <f t="shared" si="53"/>
        <v/>
      </c>
      <c r="D877" s="81"/>
      <c r="E877" s="81"/>
      <c r="F877" s="79"/>
      <c r="G877" s="79"/>
      <c r="H877" s="76"/>
      <c r="I877" s="76"/>
      <c r="J877" s="76"/>
      <c r="K877" s="76"/>
      <c r="L877" s="76"/>
      <c r="M877" s="76"/>
      <c r="N877" s="76"/>
      <c r="O877" s="82" t="str">
        <f t="array" ref="O877">IF(N877="Oui","Enter %",IF(N877="","",INDEX(LookUps!J:J,MATCH('4. Module B Ingrédients'!H877,LookUps!I:I,0))))</f>
        <v/>
      </c>
      <c r="P877" s="83" t="str">
        <f t="shared" si="54"/>
        <v/>
      </c>
      <c r="Q877" s="86"/>
      <c r="R877" s="87"/>
      <c r="S877" s="76"/>
      <c r="T877" s="19">
        <f>'1. Site de fabrication'!$E$7</f>
        <v>0</v>
      </c>
      <c r="U877" s="56">
        <f>'1. Site de fabrication'!$E$9</f>
        <v>0</v>
      </c>
      <c r="V877" t="str">
        <f t="shared" si="55"/>
        <v/>
      </c>
    </row>
    <row r="878" spans="1:22" ht="15.75" customHeight="1">
      <c r="A878" s="45"/>
      <c r="B878" s="19" t="str">
        <f t="shared" si="52"/>
        <v/>
      </c>
      <c r="C878" s="19" t="str">
        <f t="shared" si="53"/>
        <v/>
      </c>
      <c r="D878" s="81"/>
      <c r="E878" s="81"/>
      <c r="F878" s="79"/>
      <c r="G878" s="79"/>
      <c r="H878" s="76"/>
      <c r="I878" s="76"/>
      <c r="J878" s="76"/>
      <c r="K878" s="76"/>
      <c r="L878" s="76"/>
      <c r="M878" s="76"/>
      <c r="N878" s="76"/>
      <c r="O878" s="82" t="str">
        <f t="array" ref="O878">IF(N878="Oui","Enter %",IF(N878="","",INDEX(LookUps!J:J,MATCH('4. Module B Ingrédients'!H878,LookUps!I:I,0))))</f>
        <v/>
      </c>
      <c r="P878" s="83" t="str">
        <f t="shared" si="54"/>
        <v/>
      </c>
      <c r="Q878" s="86"/>
      <c r="R878" s="87"/>
      <c r="S878" s="76"/>
      <c r="T878" s="19">
        <f>'1. Site de fabrication'!$E$7</f>
        <v>0</v>
      </c>
      <c r="U878" s="56">
        <f>'1. Site de fabrication'!$E$9</f>
        <v>0</v>
      </c>
      <c r="V878" t="str">
        <f t="shared" si="55"/>
        <v/>
      </c>
    </row>
    <row r="879" spans="1:22" ht="15.75" customHeight="1">
      <c r="A879" s="45"/>
      <c r="B879" s="19" t="str">
        <f t="shared" si="52"/>
        <v/>
      </c>
      <c r="C879" s="19" t="str">
        <f t="shared" si="53"/>
        <v/>
      </c>
      <c r="D879" s="81"/>
      <c r="E879" s="81"/>
      <c r="F879" s="79"/>
      <c r="G879" s="79"/>
      <c r="H879" s="76"/>
      <c r="I879" s="76"/>
      <c r="J879" s="76"/>
      <c r="K879" s="76"/>
      <c r="L879" s="76"/>
      <c r="M879" s="76"/>
      <c r="N879" s="76"/>
      <c r="O879" s="82" t="str">
        <f t="array" ref="O879">IF(N879="Oui","Enter %",IF(N879="","",INDEX(LookUps!J:J,MATCH('4. Module B Ingrédients'!H879,LookUps!I:I,0))))</f>
        <v/>
      </c>
      <c r="P879" s="83" t="str">
        <f t="shared" si="54"/>
        <v/>
      </c>
      <c r="Q879" s="86"/>
      <c r="R879" s="87"/>
      <c r="S879" s="76"/>
      <c r="T879" s="19">
        <f>'1. Site de fabrication'!$E$7</f>
        <v>0</v>
      </c>
      <c r="U879" s="56">
        <f>'1. Site de fabrication'!$E$9</f>
        <v>0</v>
      </c>
      <c r="V879" t="str">
        <f t="shared" si="55"/>
        <v/>
      </c>
    </row>
    <row r="880" spans="1:22" ht="15.75" customHeight="1">
      <c r="A880" s="45"/>
      <c r="B880" s="19" t="str">
        <f t="shared" si="52"/>
        <v/>
      </c>
      <c r="C880" s="19" t="str">
        <f t="shared" si="53"/>
        <v/>
      </c>
      <c r="D880" s="81"/>
      <c r="E880" s="81"/>
      <c r="F880" s="79"/>
      <c r="G880" s="79"/>
      <c r="H880" s="76"/>
      <c r="I880" s="76"/>
      <c r="J880" s="76"/>
      <c r="K880" s="76"/>
      <c r="L880" s="76"/>
      <c r="M880" s="76"/>
      <c r="N880" s="76"/>
      <c r="O880" s="82" t="str">
        <f t="array" ref="O880">IF(N880="Oui","Enter %",IF(N880="","",INDEX(LookUps!J:J,MATCH('4. Module B Ingrédients'!H880,LookUps!I:I,0))))</f>
        <v/>
      </c>
      <c r="P880" s="83" t="str">
        <f t="shared" si="54"/>
        <v/>
      </c>
      <c r="Q880" s="86"/>
      <c r="R880" s="87"/>
      <c r="S880" s="76"/>
      <c r="T880" s="19">
        <f>'1. Site de fabrication'!$E$7</f>
        <v>0</v>
      </c>
      <c r="U880" s="56">
        <f>'1. Site de fabrication'!$E$9</f>
        <v>0</v>
      </c>
      <c r="V880" t="str">
        <f t="shared" si="55"/>
        <v/>
      </c>
    </row>
    <row r="881" spans="1:22" ht="15.75" customHeight="1">
      <c r="A881" s="45"/>
      <c r="B881" s="19" t="str">
        <f t="shared" si="52"/>
        <v/>
      </c>
      <c r="C881" s="19" t="str">
        <f t="shared" si="53"/>
        <v/>
      </c>
      <c r="D881" s="81"/>
      <c r="E881" s="81"/>
      <c r="F881" s="79"/>
      <c r="G881" s="79"/>
      <c r="H881" s="76"/>
      <c r="I881" s="76"/>
      <c r="J881" s="76"/>
      <c r="K881" s="76"/>
      <c r="L881" s="76"/>
      <c r="M881" s="76"/>
      <c r="N881" s="76"/>
      <c r="O881" s="82" t="str">
        <f t="array" ref="O881">IF(N881="Oui","Enter %",IF(N881="","",INDEX(LookUps!J:J,MATCH('4. Module B Ingrédients'!H881,LookUps!I:I,0))))</f>
        <v/>
      </c>
      <c r="P881" s="83" t="str">
        <f t="shared" si="54"/>
        <v/>
      </c>
      <c r="Q881" s="86"/>
      <c r="R881" s="87"/>
      <c r="S881" s="76"/>
      <c r="T881" s="19">
        <f>'1. Site de fabrication'!$E$7</f>
        <v>0</v>
      </c>
      <c r="U881" s="56">
        <f>'1. Site de fabrication'!$E$9</f>
        <v>0</v>
      </c>
      <c r="V881" t="str">
        <f t="shared" si="55"/>
        <v/>
      </c>
    </row>
    <row r="882" spans="1:22" ht="15.75" customHeight="1">
      <c r="A882" s="45"/>
      <c r="B882" s="19" t="str">
        <f t="shared" si="52"/>
        <v/>
      </c>
      <c r="C882" s="19" t="str">
        <f t="shared" si="53"/>
        <v/>
      </c>
      <c r="D882" s="81"/>
      <c r="E882" s="81"/>
      <c r="F882" s="79"/>
      <c r="G882" s="79"/>
      <c r="H882" s="76"/>
      <c r="I882" s="76"/>
      <c r="J882" s="76"/>
      <c r="K882" s="76"/>
      <c r="L882" s="76"/>
      <c r="M882" s="76"/>
      <c r="N882" s="76"/>
      <c r="O882" s="82" t="str">
        <f t="array" ref="O882">IF(N882="Oui","Enter %",IF(N882="","",INDEX(LookUps!J:J,MATCH('4. Module B Ingrédients'!H882,LookUps!I:I,0))))</f>
        <v/>
      </c>
      <c r="P882" s="83" t="str">
        <f t="shared" si="54"/>
        <v/>
      </c>
      <c r="Q882" s="86"/>
      <c r="R882" s="87"/>
      <c r="S882" s="76"/>
      <c r="T882" s="19">
        <f>'1. Site de fabrication'!$E$7</f>
        <v>0</v>
      </c>
      <c r="U882" s="56">
        <f>'1. Site de fabrication'!$E$9</f>
        <v>0</v>
      </c>
      <c r="V882" t="str">
        <f t="shared" si="55"/>
        <v/>
      </c>
    </row>
    <row r="883" spans="1:22" ht="15.75" customHeight="1">
      <c r="A883" s="45"/>
      <c r="B883" s="19" t="str">
        <f t="shared" si="52"/>
        <v/>
      </c>
      <c r="C883" s="19" t="str">
        <f t="shared" si="53"/>
        <v/>
      </c>
      <c r="D883" s="81"/>
      <c r="E883" s="81"/>
      <c r="F883" s="79"/>
      <c r="G883" s="79"/>
      <c r="H883" s="76"/>
      <c r="I883" s="76"/>
      <c r="J883" s="76"/>
      <c r="K883" s="76"/>
      <c r="L883" s="76"/>
      <c r="M883" s="76"/>
      <c r="N883" s="76"/>
      <c r="O883" s="82" t="str">
        <f t="array" ref="O883">IF(N883="Oui","Enter %",IF(N883="","",INDEX(LookUps!J:J,MATCH('4. Module B Ingrédients'!H883,LookUps!I:I,0))))</f>
        <v/>
      </c>
      <c r="P883" s="83" t="str">
        <f t="shared" si="54"/>
        <v/>
      </c>
      <c r="Q883" s="86"/>
      <c r="R883" s="87"/>
      <c r="S883" s="76"/>
      <c r="T883" s="19">
        <f>'1. Site de fabrication'!$E$7</f>
        <v>0</v>
      </c>
      <c r="U883" s="56">
        <f>'1. Site de fabrication'!$E$9</f>
        <v>0</v>
      </c>
      <c r="V883" t="str">
        <f t="shared" si="55"/>
        <v/>
      </c>
    </row>
    <row r="884" spans="1:22" ht="15.75" customHeight="1">
      <c r="A884" s="45"/>
      <c r="B884" s="19" t="str">
        <f t="shared" si="52"/>
        <v/>
      </c>
      <c r="C884" s="19" t="str">
        <f t="shared" si="53"/>
        <v/>
      </c>
      <c r="D884" s="81"/>
      <c r="E884" s="81"/>
      <c r="F884" s="79"/>
      <c r="G884" s="79"/>
      <c r="H884" s="76"/>
      <c r="I884" s="76"/>
      <c r="J884" s="76"/>
      <c r="K884" s="76"/>
      <c r="L884" s="76"/>
      <c r="M884" s="76"/>
      <c r="N884" s="76"/>
      <c r="O884" s="82" t="str">
        <f t="array" ref="O884">IF(N884="Oui","Enter %",IF(N884="","",INDEX(LookUps!J:J,MATCH('4. Module B Ingrédients'!H884,LookUps!I:I,0))))</f>
        <v/>
      </c>
      <c r="P884" s="83" t="str">
        <f t="shared" si="54"/>
        <v/>
      </c>
      <c r="Q884" s="86"/>
      <c r="R884" s="87"/>
      <c r="S884" s="76"/>
      <c r="T884" s="19">
        <f>'1. Site de fabrication'!$E$7</f>
        <v>0</v>
      </c>
      <c r="U884" s="56">
        <f>'1. Site de fabrication'!$E$9</f>
        <v>0</v>
      </c>
      <c r="V884" t="str">
        <f t="shared" si="55"/>
        <v/>
      </c>
    </row>
    <row r="885" spans="1:22" ht="15.75" customHeight="1">
      <c r="A885" s="45"/>
      <c r="B885" s="19" t="str">
        <f t="shared" si="52"/>
        <v/>
      </c>
      <c r="C885" s="19" t="str">
        <f t="shared" si="53"/>
        <v/>
      </c>
      <c r="D885" s="81"/>
      <c r="E885" s="81"/>
      <c r="F885" s="79"/>
      <c r="G885" s="79"/>
      <c r="H885" s="76"/>
      <c r="I885" s="76"/>
      <c r="J885" s="76"/>
      <c r="K885" s="76"/>
      <c r="L885" s="76"/>
      <c r="M885" s="76"/>
      <c r="N885" s="76"/>
      <c r="O885" s="82" t="str">
        <f t="array" ref="O885">IF(N885="Oui","Enter %",IF(N885="","",INDEX(LookUps!J:J,MATCH('4. Module B Ingrédients'!H885,LookUps!I:I,0))))</f>
        <v/>
      </c>
      <c r="P885" s="83" t="str">
        <f t="shared" si="54"/>
        <v/>
      </c>
      <c r="Q885" s="86"/>
      <c r="R885" s="87"/>
      <c r="S885" s="76"/>
      <c r="T885" s="19">
        <f>'1. Site de fabrication'!$E$7</f>
        <v>0</v>
      </c>
      <c r="U885" s="56">
        <f>'1. Site de fabrication'!$E$9</f>
        <v>0</v>
      </c>
      <c r="V885" t="str">
        <f t="shared" si="55"/>
        <v/>
      </c>
    </row>
    <row r="886" spans="1:22" ht="15.75" customHeight="1">
      <c r="A886" s="45"/>
      <c r="B886" s="19" t="str">
        <f t="shared" si="52"/>
        <v/>
      </c>
      <c r="C886" s="19" t="str">
        <f t="shared" si="53"/>
        <v/>
      </c>
      <c r="D886" s="81"/>
      <c r="E886" s="81"/>
      <c r="F886" s="79"/>
      <c r="G886" s="79"/>
      <c r="H886" s="76"/>
      <c r="I886" s="76"/>
      <c r="J886" s="76"/>
      <c r="K886" s="76"/>
      <c r="L886" s="76"/>
      <c r="M886" s="76"/>
      <c r="N886" s="76"/>
      <c r="O886" s="82" t="str">
        <f t="array" ref="O886">IF(N886="Oui","Enter %",IF(N886="","",INDEX(LookUps!J:J,MATCH('4. Module B Ingrédients'!H886,LookUps!I:I,0))))</f>
        <v/>
      </c>
      <c r="P886" s="83" t="str">
        <f t="shared" si="54"/>
        <v/>
      </c>
      <c r="Q886" s="86"/>
      <c r="R886" s="87"/>
      <c r="S886" s="76"/>
      <c r="T886" s="19">
        <f>'1. Site de fabrication'!$E$7</f>
        <v>0</v>
      </c>
      <c r="U886" s="56">
        <f>'1. Site de fabrication'!$E$9</f>
        <v>0</v>
      </c>
      <c r="V886" t="str">
        <f t="shared" si="55"/>
        <v/>
      </c>
    </row>
    <row r="887" spans="1:22" ht="15.75" customHeight="1">
      <c r="A887" s="45"/>
      <c r="B887" s="19" t="str">
        <f t="shared" si="52"/>
        <v/>
      </c>
      <c r="C887" s="19" t="str">
        <f t="shared" si="53"/>
        <v/>
      </c>
      <c r="D887" s="81"/>
      <c r="E887" s="81"/>
      <c r="F887" s="79"/>
      <c r="G887" s="79"/>
      <c r="H887" s="76"/>
      <c r="I887" s="76"/>
      <c r="J887" s="76"/>
      <c r="K887" s="76"/>
      <c r="L887" s="76"/>
      <c r="M887" s="76"/>
      <c r="N887" s="76"/>
      <c r="O887" s="82" t="str">
        <f t="array" ref="O887">IF(N887="Oui","Enter %",IF(N887="","",INDEX(LookUps!J:J,MATCH('4. Module B Ingrédients'!H887,LookUps!I:I,0))))</f>
        <v/>
      </c>
      <c r="P887" s="83" t="str">
        <f t="shared" si="54"/>
        <v/>
      </c>
      <c r="Q887" s="86"/>
      <c r="R887" s="87"/>
      <c r="S887" s="76"/>
      <c r="T887" s="19">
        <f>'1. Site de fabrication'!$E$7</f>
        <v>0</v>
      </c>
      <c r="U887" s="56">
        <f>'1. Site de fabrication'!$E$9</f>
        <v>0</v>
      </c>
      <c r="V887" t="str">
        <f t="shared" si="55"/>
        <v/>
      </c>
    </row>
    <row r="888" spans="1:22" ht="15.75" customHeight="1">
      <c r="A888" s="45"/>
      <c r="B888" s="19" t="str">
        <f t="shared" si="52"/>
        <v/>
      </c>
      <c r="C888" s="19" t="str">
        <f t="shared" si="53"/>
        <v/>
      </c>
      <c r="D888" s="81"/>
      <c r="E888" s="81"/>
      <c r="F888" s="79"/>
      <c r="G888" s="79"/>
      <c r="H888" s="76"/>
      <c r="I888" s="76"/>
      <c r="J888" s="76"/>
      <c r="K888" s="76"/>
      <c r="L888" s="76"/>
      <c r="M888" s="76"/>
      <c r="N888" s="76"/>
      <c r="O888" s="82" t="str">
        <f t="array" ref="O888">IF(N888="Oui","Enter %",IF(N888="","",INDEX(LookUps!J:J,MATCH('4. Module B Ingrédients'!H888,LookUps!I:I,0))))</f>
        <v/>
      </c>
      <c r="P888" s="83" t="str">
        <f t="shared" si="54"/>
        <v/>
      </c>
      <c r="Q888" s="86"/>
      <c r="R888" s="87"/>
      <c r="S888" s="76"/>
      <c r="T888" s="19">
        <f>'1. Site de fabrication'!$E$7</f>
        <v>0</v>
      </c>
      <c r="U888" s="56">
        <f>'1. Site de fabrication'!$E$9</f>
        <v>0</v>
      </c>
      <c r="V888" t="str">
        <f t="shared" si="55"/>
        <v/>
      </c>
    </row>
    <row r="889" spans="1:22" ht="15.75" customHeight="1">
      <c r="A889" s="45"/>
      <c r="B889" s="19" t="str">
        <f t="shared" si="52"/>
        <v/>
      </c>
      <c r="C889" s="19" t="str">
        <f t="shared" si="53"/>
        <v/>
      </c>
      <c r="D889" s="81"/>
      <c r="E889" s="81"/>
      <c r="F889" s="79"/>
      <c r="G889" s="79"/>
      <c r="H889" s="76"/>
      <c r="I889" s="76"/>
      <c r="J889" s="76"/>
      <c r="K889" s="76"/>
      <c r="L889" s="76"/>
      <c r="M889" s="76"/>
      <c r="N889" s="76"/>
      <c r="O889" s="82" t="str">
        <f t="array" ref="O889">IF(N889="Oui","Enter %",IF(N889="","",INDEX(LookUps!J:J,MATCH('4. Module B Ingrédients'!H889,LookUps!I:I,0))))</f>
        <v/>
      </c>
      <c r="P889" s="83" t="str">
        <f t="shared" si="54"/>
        <v/>
      </c>
      <c r="Q889" s="86"/>
      <c r="R889" s="87"/>
      <c r="S889" s="76"/>
      <c r="T889" s="19">
        <f>'1. Site de fabrication'!$E$7</f>
        <v>0</v>
      </c>
      <c r="U889" s="56">
        <f>'1. Site de fabrication'!$E$9</f>
        <v>0</v>
      </c>
      <c r="V889" t="str">
        <f t="shared" si="55"/>
        <v/>
      </c>
    </row>
    <row r="890" spans="1:22" ht="15.75" customHeight="1">
      <c r="A890" s="45"/>
      <c r="B890" s="19" t="str">
        <f t="shared" si="52"/>
        <v/>
      </c>
      <c r="C890" s="19" t="str">
        <f t="shared" si="53"/>
        <v/>
      </c>
      <c r="D890" s="81"/>
      <c r="E890" s="81"/>
      <c r="F890" s="79"/>
      <c r="G890" s="79"/>
      <c r="H890" s="76"/>
      <c r="I890" s="76"/>
      <c r="J890" s="76"/>
      <c r="K890" s="76"/>
      <c r="L890" s="76"/>
      <c r="M890" s="76"/>
      <c r="N890" s="76"/>
      <c r="O890" s="82" t="str">
        <f t="array" ref="O890">IF(N890="Oui","Enter %",IF(N890="","",INDEX(LookUps!J:J,MATCH('4. Module B Ingrédients'!H890,LookUps!I:I,0))))</f>
        <v/>
      </c>
      <c r="P890" s="83" t="str">
        <f t="shared" si="54"/>
        <v/>
      </c>
      <c r="Q890" s="86"/>
      <c r="R890" s="87"/>
      <c r="S890" s="76"/>
      <c r="T890" s="19">
        <f>'1. Site de fabrication'!$E$7</f>
        <v>0</v>
      </c>
      <c r="U890" s="56">
        <f>'1. Site de fabrication'!$E$9</f>
        <v>0</v>
      </c>
      <c r="V890" t="str">
        <f t="shared" si="55"/>
        <v/>
      </c>
    </row>
    <row r="891" spans="1:22" ht="15.75" customHeight="1">
      <c r="A891" s="45"/>
      <c r="B891" s="19" t="str">
        <f t="shared" si="52"/>
        <v/>
      </c>
      <c r="C891" s="19" t="str">
        <f t="shared" si="53"/>
        <v/>
      </c>
      <c r="D891" s="81"/>
      <c r="E891" s="81"/>
      <c r="F891" s="79"/>
      <c r="G891" s="79"/>
      <c r="H891" s="76"/>
      <c r="I891" s="76"/>
      <c r="J891" s="76"/>
      <c r="K891" s="76"/>
      <c r="L891" s="76"/>
      <c r="M891" s="76"/>
      <c r="N891" s="76"/>
      <c r="O891" s="82" t="str">
        <f t="array" ref="O891">IF(N891="Oui","Enter %",IF(N891="","",INDEX(LookUps!J:J,MATCH('4. Module B Ingrédients'!H891,LookUps!I:I,0))))</f>
        <v/>
      </c>
      <c r="P891" s="83" t="str">
        <f t="shared" si="54"/>
        <v/>
      </c>
      <c r="Q891" s="86"/>
      <c r="R891" s="87"/>
      <c r="S891" s="76"/>
      <c r="T891" s="19">
        <f>'1. Site de fabrication'!$E$7</f>
        <v>0</v>
      </c>
      <c r="U891" s="56">
        <f>'1. Site de fabrication'!$E$9</f>
        <v>0</v>
      </c>
      <c r="V891" t="str">
        <f t="shared" si="55"/>
        <v/>
      </c>
    </row>
    <row r="892" spans="1:22" ht="15.75" customHeight="1">
      <c r="A892" s="45"/>
      <c r="B892" s="19" t="str">
        <f t="shared" si="52"/>
        <v/>
      </c>
      <c r="C892" s="19" t="str">
        <f t="shared" si="53"/>
        <v/>
      </c>
      <c r="D892" s="81"/>
      <c r="E892" s="81"/>
      <c r="F892" s="79"/>
      <c r="G892" s="79"/>
      <c r="H892" s="76"/>
      <c r="I892" s="76"/>
      <c r="J892" s="76"/>
      <c r="K892" s="76"/>
      <c r="L892" s="76"/>
      <c r="M892" s="76"/>
      <c r="N892" s="76"/>
      <c r="O892" s="82" t="str">
        <f t="array" ref="O892">IF(N892="Oui","Enter %",IF(N892="","",INDEX(LookUps!J:J,MATCH('4. Module B Ingrédients'!H892,LookUps!I:I,0))))</f>
        <v/>
      </c>
      <c r="P892" s="83" t="str">
        <f t="shared" si="54"/>
        <v/>
      </c>
      <c r="Q892" s="86"/>
      <c r="R892" s="87"/>
      <c r="S892" s="76"/>
      <c r="T892" s="19">
        <f>'1. Site de fabrication'!$E$7</f>
        <v>0</v>
      </c>
      <c r="U892" s="56">
        <f>'1. Site de fabrication'!$E$9</f>
        <v>0</v>
      </c>
      <c r="V892" t="str">
        <f t="shared" si="55"/>
        <v/>
      </c>
    </row>
    <row r="893" spans="1:22" ht="15.75" customHeight="1">
      <c r="A893" s="45"/>
      <c r="B893" s="19" t="str">
        <f t="shared" si="52"/>
        <v/>
      </c>
      <c r="C893" s="19" t="str">
        <f t="shared" si="53"/>
        <v/>
      </c>
      <c r="D893" s="81"/>
      <c r="E893" s="81"/>
      <c r="F893" s="79"/>
      <c r="G893" s="79"/>
      <c r="H893" s="76"/>
      <c r="I893" s="76"/>
      <c r="J893" s="76"/>
      <c r="K893" s="76"/>
      <c r="L893" s="76"/>
      <c r="M893" s="76"/>
      <c r="N893" s="76"/>
      <c r="O893" s="82" t="str">
        <f t="array" ref="O893">IF(N893="Oui","Enter %",IF(N893="","",INDEX(LookUps!J:J,MATCH('4. Module B Ingrédients'!H893,LookUps!I:I,0))))</f>
        <v/>
      </c>
      <c r="P893" s="83" t="str">
        <f t="shared" si="54"/>
        <v/>
      </c>
      <c r="Q893" s="86"/>
      <c r="R893" s="87"/>
      <c r="S893" s="76"/>
      <c r="T893" s="19">
        <f>'1. Site de fabrication'!$E$7</f>
        <v>0</v>
      </c>
      <c r="U893" s="56">
        <f>'1. Site de fabrication'!$E$9</f>
        <v>0</v>
      </c>
      <c r="V893" t="str">
        <f t="shared" si="55"/>
        <v/>
      </c>
    </row>
    <row r="894" spans="1:22" ht="15.75" customHeight="1">
      <c r="A894" s="45"/>
      <c r="B894" s="19" t="str">
        <f t="shared" si="52"/>
        <v/>
      </c>
      <c r="C894" s="19" t="str">
        <f t="shared" si="53"/>
        <v/>
      </c>
      <c r="D894" s="81"/>
      <c r="E894" s="81"/>
      <c r="F894" s="79"/>
      <c r="G894" s="79"/>
      <c r="H894" s="76"/>
      <c r="I894" s="76"/>
      <c r="J894" s="76"/>
      <c r="K894" s="76"/>
      <c r="L894" s="76"/>
      <c r="M894" s="76"/>
      <c r="N894" s="76"/>
      <c r="O894" s="82" t="str">
        <f t="array" ref="O894">IF(N894="Oui","Enter %",IF(N894="","",INDEX(LookUps!J:J,MATCH('4. Module B Ingrédients'!H894,LookUps!I:I,0))))</f>
        <v/>
      </c>
      <c r="P894" s="83" t="str">
        <f t="shared" si="54"/>
        <v/>
      </c>
      <c r="Q894" s="86"/>
      <c r="R894" s="87"/>
      <c r="S894" s="76"/>
      <c r="T894" s="19">
        <f>'1. Site de fabrication'!$E$7</f>
        <v>0</v>
      </c>
      <c r="U894" s="56">
        <f>'1. Site de fabrication'!$E$9</f>
        <v>0</v>
      </c>
      <c r="V894" t="str">
        <f t="shared" si="55"/>
        <v/>
      </c>
    </row>
    <row r="895" spans="1:22" ht="15.75" customHeight="1">
      <c r="A895" s="45"/>
      <c r="B895" s="19" t="str">
        <f t="shared" si="52"/>
        <v/>
      </c>
      <c r="C895" s="19" t="str">
        <f t="shared" si="53"/>
        <v/>
      </c>
      <c r="D895" s="81"/>
      <c r="E895" s="81"/>
      <c r="F895" s="79"/>
      <c r="G895" s="79"/>
      <c r="H895" s="76"/>
      <c r="I895" s="76"/>
      <c r="J895" s="76"/>
      <c r="K895" s="76"/>
      <c r="L895" s="76"/>
      <c r="M895" s="76"/>
      <c r="N895" s="76"/>
      <c r="O895" s="82" t="str">
        <f t="array" ref="O895">IF(N895="Oui","Enter %",IF(N895="","",INDEX(LookUps!J:J,MATCH('4. Module B Ingrédients'!H895,LookUps!I:I,0))))</f>
        <v/>
      </c>
      <c r="P895" s="83" t="str">
        <f t="shared" si="54"/>
        <v/>
      </c>
      <c r="Q895" s="86"/>
      <c r="R895" s="87"/>
      <c r="S895" s="76"/>
      <c r="T895" s="19">
        <f>'1. Site de fabrication'!$E$7</f>
        <v>0</v>
      </c>
      <c r="U895" s="56">
        <f>'1. Site de fabrication'!$E$9</f>
        <v>0</v>
      </c>
      <c r="V895" t="str">
        <f t="shared" si="55"/>
        <v/>
      </c>
    </row>
    <row r="896" spans="1:22" ht="15.75" customHeight="1">
      <c r="A896" s="45"/>
      <c r="B896" s="19" t="str">
        <f t="shared" si="52"/>
        <v/>
      </c>
      <c r="C896" s="19" t="str">
        <f t="shared" si="53"/>
        <v/>
      </c>
      <c r="D896" s="81"/>
      <c r="E896" s="81"/>
      <c r="F896" s="79"/>
      <c r="G896" s="79"/>
      <c r="H896" s="76"/>
      <c r="I896" s="76"/>
      <c r="J896" s="76"/>
      <c r="K896" s="76"/>
      <c r="L896" s="76"/>
      <c r="M896" s="76"/>
      <c r="N896" s="76"/>
      <c r="O896" s="82" t="str">
        <f t="array" ref="O896">IF(N896="Oui","Enter %",IF(N896="","",INDEX(LookUps!J:J,MATCH('4. Module B Ingrédients'!H896,LookUps!I:I,0))))</f>
        <v/>
      </c>
      <c r="P896" s="83" t="str">
        <f t="shared" si="54"/>
        <v/>
      </c>
      <c r="Q896" s="86"/>
      <c r="R896" s="87"/>
      <c r="S896" s="76"/>
      <c r="T896" s="19">
        <f>'1. Site de fabrication'!$E$7</f>
        <v>0</v>
      </c>
      <c r="U896" s="56">
        <f>'1. Site de fabrication'!$E$9</f>
        <v>0</v>
      </c>
      <c r="V896" t="str">
        <f t="shared" si="55"/>
        <v/>
      </c>
    </row>
    <row r="897" spans="1:22" ht="15.75" customHeight="1">
      <c r="A897" s="45"/>
      <c r="B897" s="19" t="str">
        <f t="shared" si="52"/>
        <v/>
      </c>
      <c r="C897" s="19" t="str">
        <f t="shared" si="53"/>
        <v/>
      </c>
      <c r="D897" s="81"/>
      <c r="E897" s="81"/>
      <c r="F897" s="79"/>
      <c r="G897" s="79"/>
      <c r="H897" s="76"/>
      <c r="I897" s="76"/>
      <c r="J897" s="76"/>
      <c r="K897" s="76"/>
      <c r="L897" s="76"/>
      <c r="M897" s="76"/>
      <c r="N897" s="76"/>
      <c r="O897" s="82" t="str">
        <f t="array" ref="O897">IF(N897="Oui","Enter %",IF(N897="","",INDEX(LookUps!J:J,MATCH('4. Module B Ingrédients'!H897,LookUps!I:I,0))))</f>
        <v/>
      </c>
      <c r="P897" s="83" t="str">
        <f t="shared" si="54"/>
        <v/>
      </c>
      <c r="Q897" s="86"/>
      <c r="R897" s="87"/>
      <c r="S897" s="76"/>
      <c r="T897" s="19">
        <f>'1. Site de fabrication'!$E$7</f>
        <v>0</v>
      </c>
      <c r="U897" s="56">
        <f>'1. Site de fabrication'!$E$9</f>
        <v>0</v>
      </c>
      <c r="V897" t="str">
        <f t="shared" si="55"/>
        <v/>
      </c>
    </row>
    <row r="898" spans="1:22" ht="15.75" customHeight="1">
      <c r="A898" s="45"/>
      <c r="B898" s="19" t="str">
        <f t="shared" si="52"/>
        <v/>
      </c>
      <c r="C898" s="19" t="str">
        <f t="shared" si="53"/>
        <v/>
      </c>
      <c r="D898" s="81"/>
      <c r="E898" s="81"/>
      <c r="F898" s="79"/>
      <c r="G898" s="79"/>
      <c r="H898" s="76"/>
      <c r="I898" s="76"/>
      <c r="J898" s="76"/>
      <c r="K898" s="76"/>
      <c r="L898" s="76"/>
      <c r="M898" s="76"/>
      <c r="N898" s="76"/>
      <c r="O898" s="82" t="str">
        <f t="array" ref="O898">IF(N898="Oui","Enter %",IF(N898="","",INDEX(LookUps!J:J,MATCH('4. Module B Ingrédients'!H898,LookUps!I:I,0))))</f>
        <v/>
      </c>
      <c r="P898" s="83" t="str">
        <f t="shared" si="54"/>
        <v/>
      </c>
      <c r="Q898" s="86"/>
      <c r="R898" s="87"/>
      <c r="S898" s="76"/>
      <c r="T898" s="19">
        <f>'1. Site de fabrication'!$E$7</f>
        <v>0</v>
      </c>
      <c r="U898" s="56">
        <f>'1. Site de fabrication'!$E$9</f>
        <v>0</v>
      </c>
      <c r="V898" t="str">
        <f t="shared" si="55"/>
        <v/>
      </c>
    </row>
    <row r="899" spans="1:22" ht="15.75" customHeight="1">
      <c r="A899" s="45"/>
      <c r="B899" s="19" t="str">
        <f t="shared" si="52"/>
        <v/>
      </c>
      <c r="C899" s="19" t="str">
        <f t="shared" si="53"/>
        <v/>
      </c>
      <c r="D899" s="81"/>
      <c r="E899" s="81"/>
      <c r="F899" s="79"/>
      <c r="G899" s="79"/>
      <c r="H899" s="76"/>
      <c r="I899" s="76"/>
      <c r="J899" s="76"/>
      <c r="K899" s="76"/>
      <c r="L899" s="76"/>
      <c r="M899" s="76"/>
      <c r="N899" s="76"/>
      <c r="O899" s="82" t="str">
        <f t="array" ref="O899">IF(N899="Oui","Enter %",IF(N899="","",INDEX(LookUps!J:J,MATCH('4. Module B Ingrédients'!H899,LookUps!I:I,0))))</f>
        <v/>
      </c>
      <c r="P899" s="83" t="str">
        <f t="shared" si="54"/>
        <v/>
      </c>
      <c r="Q899" s="86"/>
      <c r="R899" s="87"/>
      <c r="S899" s="76"/>
      <c r="T899" s="19">
        <f>'1. Site de fabrication'!$E$7</f>
        <v>0</v>
      </c>
      <c r="U899" s="56">
        <f>'1. Site de fabrication'!$E$9</f>
        <v>0</v>
      </c>
      <c r="V899" t="str">
        <f t="shared" si="55"/>
        <v/>
      </c>
    </row>
    <row r="900" spans="1:22" ht="15.75" customHeight="1">
      <c r="A900" s="45"/>
      <c r="B900" s="19" t="str">
        <f t="shared" si="52"/>
        <v/>
      </c>
      <c r="C900" s="19" t="str">
        <f t="shared" si="53"/>
        <v/>
      </c>
      <c r="D900" s="81"/>
      <c r="E900" s="81"/>
      <c r="F900" s="79"/>
      <c r="G900" s="79"/>
      <c r="H900" s="76"/>
      <c r="I900" s="76"/>
      <c r="J900" s="76"/>
      <c r="K900" s="76"/>
      <c r="L900" s="76"/>
      <c r="M900" s="76"/>
      <c r="N900" s="76"/>
      <c r="O900" s="82" t="str">
        <f t="array" ref="O900">IF(N900="Oui","Enter %",IF(N900="","",INDEX(LookUps!J:J,MATCH('4. Module B Ingrédients'!H900,LookUps!I:I,0))))</f>
        <v/>
      </c>
      <c r="P900" s="83" t="str">
        <f t="shared" si="54"/>
        <v/>
      </c>
      <c r="Q900" s="84"/>
      <c r="R900" s="85"/>
      <c r="S900" s="76"/>
      <c r="T900" s="19">
        <f>'1. Site de fabrication'!$E$7</f>
        <v>0</v>
      </c>
      <c r="U900" s="56">
        <f>'1. Site de fabrication'!$E$9</f>
        <v>0</v>
      </c>
      <c r="V900" t="str">
        <f t="shared" si="55"/>
        <v/>
      </c>
    </row>
    <row r="901" spans="1:22" ht="15.75" customHeight="1">
      <c r="A901" s="45"/>
      <c r="B901" s="19" t="str">
        <f t="shared" si="52"/>
        <v/>
      </c>
      <c r="C901" s="19" t="str">
        <f t="shared" si="53"/>
        <v/>
      </c>
      <c r="D901" s="81"/>
      <c r="E901" s="81"/>
      <c r="F901" s="79"/>
      <c r="G901" s="79"/>
      <c r="H901" s="76"/>
      <c r="I901" s="76"/>
      <c r="J901" s="76"/>
      <c r="K901" s="76"/>
      <c r="L901" s="76"/>
      <c r="M901" s="76"/>
      <c r="N901" s="76"/>
      <c r="O901" s="82" t="str">
        <f t="array" ref="O901">IF(N901="Oui","Enter %",IF(N901="","",INDEX(LookUps!J:J,MATCH('4. Module B Ingrédients'!H901,LookUps!I:I,0))))</f>
        <v/>
      </c>
      <c r="P901" s="83" t="str">
        <f t="shared" si="54"/>
        <v/>
      </c>
      <c r="Q901" s="86"/>
      <c r="R901" s="87"/>
      <c r="S901" s="76"/>
      <c r="T901" s="19">
        <f>'1. Site de fabrication'!$E$7</f>
        <v>0</v>
      </c>
      <c r="U901" s="56">
        <f>'1. Site de fabrication'!$E$9</f>
        <v>0</v>
      </c>
      <c r="V901" t="str">
        <f t="shared" si="55"/>
        <v/>
      </c>
    </row>
    <row r="902" spans="1:22" ht="15.75" customHeight="1">
      <c r="A902" s="45"/>
      <c r="B902" s="19" t="str">
        <f t="shared" si="52"/>
        <v/>
      </c>
      <c r="C902" s="19" t="str">
        <f t="shared" si="53"/>
        <v/>
      </c>
      <c r="D902" s="81"/>
      <c r="E902" s="81"/>
      <c r="F902" s="79"/>
      <c r="G902" s="79"/>
      <c r="H902" s="76"/>
      <c r="I902" s="76"/>
      <c r="J902" s="76"/>
      <c r="K902" s="76"/>
      <c r="L902" s="76"/>
      <c r="M902" s="76"/>
      <c r="N902" s="76"/>
      <c r="O902" s="82" t="str">
        <f t="array" ref="O902">IF(N902="Oui","Enter %",IF(N902="","",INDEX(LookUps!J:J,MATCH('4. Module B Ingrédients'!H902,LookUps!I:I,0))))</f>
        <v/>
      </c>
      <c r="P902" s="83" t="str">
        <f t="shared" si="54"/>
        <v/>
      </c>
      <c r="Q902" s="86"/>
      <c r="R902" s="87"/>
      <c r="S902" s="76"/>
      <c r="T902" s="19">
        <f>'1. Site de fabrication'!$E$7</f>
        <v>0</v>
      </c>
      <c r="U902" s="56">
        <f>'1. Site de fabrication'!$E$9</f>
        <v>0</v>
      </c>
      <c r="V902" t="str">
        <f t="shared" si="55"/>
        <v/>
      </c>
    </row>
    <row r="903" spans="1:22" ht="15.75" customHeight="1">
      <c r="A903" s="45"/>
      <c r="B903" s="19" t="str">
        <f t="shared" si="52"/>
        <v/>
      </c>
      <c r="C903" s="19" t="str">
        <f t="shared" si="53"/>
        <v/>
      </c>
      <c r="D903" s="81"/>
      <c r="E903" s="81"/>
      <c r="F903" s="79"/>
      <c r="G903" s="79"/>
      <c r="H903" s="76"/>
      <c r="I903" s="76"/>
      <c r="J903" s="76"/>
      <c r="K903" s="76"/>
      <c r="L903" s="76"/>
      <c r="M903" s="76"/>
      <c r="N903" s="76"/>
      <c r="O903" s="82" t="str">
        <f t="array" ref="O903">IF(N903="Oui","Enter %",IF(N903="","",INDEX(LookUps!J:J,MATCH('4. Module B Ingrédients'!H903,LookUps!I:I,0))))</f>
        <v/>
      </c>
      <c r="P903" s="83" t="str">
        <f t="shared" si="54"/>
        <v/>
      </c>
      <c r="Q903" s="86"/>
      <c r="R903" s="87"/>
      <c r="S903" s="76"/>
      <c r="T903" s="19">
        <f>'1. Site de fabrication'!$E$7</f>
        <v>0</v>
      </c>
      <c r="U903" s="56">
        <f>'1. Site de fabrication'!$E$9</f>
        <v>0</v>
      </c>
      <c r="V903" t="str">
        <f t="shared" si="55"/>
        <v/>
      </c>
    </row>
    <row r="904" spans="1:22" ht="15.75" customHeight="1">
      <c r="A904" s="45"/>
      <c r="B904" s="19" t="str">
        <f t="shared" si="52"/>
        <v/>
      </c>
      <c r="C904" s="19" t="str">
        <f t="shared" si="53"/>
        <v/>
      </c>
      <c r="D904" s="81"/>
      <c r="E904" s="81"/>
      <c r="F904" s="79"/>
      <c r="G904" s="79"/>
      <c r="H904" s="76"/>
      <c r="I904" s="76"/>
      <c r="J904" s="76"/>
      <c r="K904" s="76"/>
      <c r="L904" s="76"/>
      <c r="M904" s="76"/>
      <c r="N904" s="76"/>
      <c r="O904" s="82" t="str">
        <f t="array" ref="O904">IF(N904="Oui","Enter %",IF(N904="","",INDEX(LookUps!J:J,MATCH('4. Module B Ingrédients'!H904,LookUps!I:I,0))))</f>
        <v/>
      </c>
      <c r="P904" s="83" t="str">
        <f t="shared" si="54"/>
        <v/>
      </c>
      <c r="Q904" s="86"/>
      <c r="R904" s="87"/>
      <c r="S904" s="76"/>
      <c r="T904" s="19">
        <f>'1. Site de fabrication'!$E$7</f>
        <v>0</v>
      </c>
      <c r="U904" s="56">
        <f>'1. Site de fabrication'!$E$9</f>
        <v>0</v>
      </c>
      <c r="V904" t="str">
        <f t="shared" si="55"/>
        <v/>
      </c>
    </row>
    <row r="905" spans="1:22" ht="15.75" customHeight="1">
      <c r="A905" s="45"/>
      <c r="B905" s="19" t="str">
        <f t="shared" si="52"/>
        <v/>
      </c>
      <c r="C905" s="19" t="str">
        <f t="shared" si="53"/>
        <v/>
      </c>
      <c r="D905" s="81"/>
      <c r="E905" s="81"/>
      <c r="F905" s="79"/>
      <c r="G905" s="79"/>
      <c r="H905" s="76"/>
      <c r="I905" s="76"/>
      <c r="J905" s="76"/>
      <c r="K905" s="76"/>
      <c r="L905" s="76"/>
      <c r="M905" s="76"/>
      <c r="N905" s="76"/>
      <c r="O905" s="82" t="str">
        <f t="array" ref="O905">IF(N905="Oui","Enter %",IF(N905="","",INDEX(LookUps!J:J,MATCH('4. Module B Ingrédients'!H905,LookUps!I:I,0))))</f>
        <v/>
      </c>
      <c r="P905" s="83" t="str">
        <f t="shared" si="54"/>
        <v/>
      </c>
      <c r="Q905" s="86"/>
      <c r="R905" s="87"/>
      <c r="S905" s="76"/>
      <c r="T905" s="19">
        <f>'1. Site de fabrication'!$E$7</f>
        <v>0</v>
      </c>
      <c r="U905" s="56">
        <f>'1. Site de fabrication'!$E$9</f>
        <v>0</v>
      </c>
      <c r="V905" t="str">
        <f t="shared" si="55"/>
        <v/>
      </c>
    </row>
    <row r="906" spans="1:22" ht="15.75" customHeight="1">
      <c r="A906" s="45"/>
      <c r="B906" s="19" t="str">
        <f t="shared" si="52"/>
        <v/>
      </c>
      <c r="C906" s="19" t="str">
        <f t="shared" si="53"/>
        <v/>
      </c>
      <c r="D906" s="81"/>
      <c r="E906" s="81"/>
      <c r="F906" s="79"/>
      <c r="G906" s="79"/>
      <c r="H906" s="76"/>
      <c r="I906" s="76"/>
      <c r="J906" s="76"/>
      <c r="K906" s="76"/>
      <c r="L906" s="76"/>
      <c r="M906" s="76"/>
      <c r="N906" s="76"/>
      <c r="O906" s="82" t="str">
        <f t="array" ref="O906">IF(N906="Oui","Enter %",IF(N906="","",INDEX(LookUps!J:J,MATCH('4. Module B Ingrédients'!H906,LookUps!I:I,0))))</f>
        <v/>
      </c>
      <c r="P906" s="83" t="str">
        <f t="shared" si="54"/>
        <v/>
      </c>
      <c r="Q906" s="86"/>
      <c r="R906" s="87"/>
      <c r="S906" s="76"/>
      <c r="T906" s="19">
        <f>'1. Site de fabrication'!$E$7</f>
        <v>0</v>
      </c>
      <c r="U906" s="56">
        <f>'1. Site de fabrication'!$E$9</f>
        <v>0</v>
      </c>
      <c r="V906" t="str">
        <f t="shared" si="55"/>
        <v/>
      </c>
    </row>
    <row r="907" spans="1:22" ht="15.75" customHeight="1">
      <c r="A907" s="45"/>
      <c r="B907" s="19" t="str">
        <f t="shared" si="52"/>
        <v/>
      </c>
      <c r="C907" s="19" t="str">
        <f t="shared" si="53"/>
        <v/>
      </c>
      <c r="D907" s="81"/>
      <c r="E907" s="81"/>
      <c r="F907" s="79"/>
      <c r="G907" s="79"/>
      <c r="H907" s="76"/>
      <c r="I907" s="76"/>
      <c r="J907" s="76"/>
      <c r="K907" s="76"/>
      <c r="L907" s="76"/>
      <c r="M907" s="76"/>
      <c r="N907" s="76"/>
      <c r="O907" s="82" t="str">
        <f t="array" ref="O907">IF(N907="Oui","Enter %",IF(N907="","",INDEX(LookUps!J:J,MATCH('4. Module B Ingrédients'!H907,LookUps!I:I,0))))</f>
        <v/>
      </c>
      <c r="P907" s="83" t="str">
        <f t="shared" si="54"/>
        <v/>
      </c>
      <c r="Q907" s="86"/>
      <c r="R907" s="87"/>
      <c r="S907" s="76"/>
      <c r="T907" s="19">
        <f>'1. Site de fabrication'!$E$7</f>
        <v>0</v>
      </c>
      <c r="U907" s="56">
        <f>'1. Site de fabrication'!$E$9</f>
        <v>0</v>
      </c>
      <c r="V907" t="str">
        <f t="shared" si="55"/>
        <v/>
      </c>
    </row>
    <row r="908" spans="1:22" ht="15.75" customHeight="1">
      <c r="A908" s="45"/>
      <c r="B908" s="19" t="str">
        <f t="shared" ref="B908:B971" si="56">IF(D908="","",VLOOKUP(D908,Retailer,2,FALSE))</f>
        <v/>
      </c>
      <c r="C908" s="19" t="str">
        <f t="shared" ref="C908:C971" si="57">IF(B908="","",B908&amp;"_market")</f>
        <v/>
      </c>
      <c r="D908" s="81"/>
      <c r="E908" s="81"/>
      <c r="F908" s="79"/>
      <c r="G908" s="79"/>
      <c r="H908" s="76"/>
      <c r="I908" s="76"/>
      <c r="J908" s="76"/>
      <c r="K908" s="76"/>
      <c r="L908" s="76"/>
      <c r="M908" s="76"/>
      <c r="N908" s="76"/>
      <c r="O908" s="82" t="str">
        <f t="array" ref="O908">IF(N908="Oui","Enter %",IF(N908="","",INDEX(LookUps!J:J,MATCH('4. Module B Ingrédients'!H908,LookUps!I:I,0))))</f>
        <v/>
      </c>
      <c r="P908" s="83" t="str">
        <f t="shared" ref="P908:P971" si="58">IF(O908="","",IF(O908="Enter %","TBD",IF(J908="grammes",(I908/10^6)*O908,IF(J908="kg",(I908/10^3)*O908,I908*O908))))</f>
        <v/>
      </c>
      <c r="Q908" s="86"/>
      <c r="R908" s="87"/>
      <c r="S908" s="76"/>
      <c r="T908" s="19">
        <f>'1. Site de fabrication'!$E$7</f>
        <v>0</v>
      </c>
      <c r="U908" s="56">
        <f>'1. Site de fabrication'!$E$9</f>
        <v>0</v>
      </c>
      <c r="V908" t="str">
        <f t="shared" ref="V908:V971" si="59">IF(F908="","",VLOOKUP(F908,Category_map,2,FALSE))</f>
        <v/>
      </c>
    </row>
    <row r="909" spans="1:22" ht="15.75" customHeight="1">
      <c r="A909" s="45"/>
      <c r="B909" s="19" t="str">
        <f t="shared" si="56"/>
        <v/>
      </c>
      <c r="C909" s="19" t="str">
        <f t="shared" si="57"/>
        <v/>
      </c>
      <c r="D909" s="81"/>
      <c r="E909" s="81"/>
      <c r="F909" s="79"/>
      <c r="G909" s="79"/>
      <c r="H909" s="76"/>
      <c r="I909" s="76"/>
      <c r="J909" s="76"/>
      <c r="K909" s="76"/>
      <c r="L909" s="76"/>
      <c r="M909" s="76"/>
      <c r="N909" s="76"/>
      <c r="O909" s="82" t="str">
        <f t="array" ref="O909">IF(N909="Oui","Enter %",IF(N909="","",INDEX(LookUps!J:J,MATCH('4. Module B Ingrédients'!H909,LookUps!I:I,0))))</f>
        <v/>
      </c>
      <c r="P909" s="83" t="str">
        <f t="shared" si="58"/>
        <v/>
      </c>
      <c r="Q909" s="86"/>
      <c r="R909" s="87"/>
      <c r="S909" s="76"/>
      <c r="T909" s="19">
        <f>'1. Site de fabrication'!$E$7</f>
        <v>0</v>
      </c>
      <c r="U909" s="56">
        <f>'1. Site de fabrication'!$E$9</f>
        <v>0</v>
      </c>
      <c r="V909" t="str">
        <f t="shared" si="59"/>
        <v/>
      </c>
    </row>
    <row r="910" spans="1:22" ht="15.75" customHeight="1">
      <c r="A910" s="45"/>
      <c r="B910" s="19" t="str">
        <f t="shared" si="56"/>
        <v/>
      </c>
      <c r="C910" s="19" t="str">
        <f t="shared" si="57"/>
        <v/>
      </c>
      <c r="D910" s="81"/>
      <c r="E910" s="81"/>
      <c r="F910" s="79"/>
      <c r="G910" s="79"/>
      <c r="H910" s="76"/>
      <c r="I910" s="76"/>
      <c r="J910" s="76"/>
      <c r="K910" s="76"/>
      <c r="L910" s="76"/>
      <c r="M910" s="76"/>
      <c r="N910" s="76"/>
      <c r="O910" s="82" t="str">
        <f t="array" ref="O910">IF(N910="Oui","Enter %",IF(N910="","",INDEX(LookUps!J:J,MATCH('4. Module B Ingrédients'!H910,LookUps!I:I,0))))</f>
        <v/>
      </c>
      <c r="P910" s="83" t="str">
        <f t="shared" si="58"/>
        <v/>
      </c>
      <c r="Q910" s="86"/>
      <c r="R910" s="87"/>
      <c r="S910" s="76"/>
      <c r="T910" s="19">
        <f>'1. Site de fabrication'!$E$7</f>
        <v>0</v>
      </c>
      <c r="U910" s="56">
        <f>'1. Site de fabrication'!$E$9</f>
        <v>0</v>
      </c>
      <c r="V910" t="str">
        <f t="shared" si="59"/>
        <v/>
      </c>
    </row>
    <row r="911" spans="1:22" ht="15.75" customHeight="1">
      <c r="A911" s="45"/>
      <c r="B911" s="19" t="str">
        <f t="shared" si="56"/>
        <v/>
      </c>
      <c r="C911" s="19" t="str">
        <f t="shared" si="57"/>
        <v/>
      </c>
      <c r="D911" s="81"/>
      <c r="E911" s="81"/>
      <c r="F911" s="79"/>
      <c r="G911" s="79"/>
      <c r="H911" s="76"/>
      <c r="I911" s="76"/>
      <c r="J911" s="76"/>
      <c r="K911" s="76"/>
      <c r="L911" s="76"/>
      <c r="M911" s="76"/>
      <c r="N911" s="76"/>
      <c r="O911" s="82" t="str">
        <f t="array" ref="O911">IF(N911="Oui","Enter %",IF(N911="","",INDEX(LookUps!J:J,MATCH('4. Module B Ingrédients'!H911,LookUps!I:I,0))))</f>
        <v/>
      </c>
      <c r="P911" s="83" t="str">
        <f t="shared" si="58"/>
        <v/>
      </c>
      <c r="Q911" s="86"/>
      <c r="R911" s="87"/>
      <c r="S911" s="76"/>
      <c r="T911" s="19">
        <f>'1. Site de fabrication'!$E$7</f>
        <v>0</v>
      </c>
      <c r="U911" s="56">
        <f>'1. Site de fabrication'!$E$9</f>
        <v>0</v>
      </c>
      <c r="V911" t="str">
        <f t="shared" si="59"/>
        <v/>
      </c>
    </row>
    <row r="912" spans="1:22" ht="15.75" customHeight="1">
      <c r="A912" s="45"/>
      <c r="B912" s="19" t="str">
        <f t="shared" si="56"/>
        <v/>
      </c>
      <c r="C912" s="19" t="str">
        <f t="shared" si="57"/>
        <v/>
      </c>
      <c r="D912" s="81"/>
      <c r="E912" s="81"/>
      <c r="F912" s="79"/>
      <c r="G912" s="79"/>
      <c r="H912" s="76"/>
      <c r="I912" s="76"/>
      <c r="J912" s="76"/>
      <c r="K912" s="76"/>
      <c r="L912" s="76"/>
      <c r="M912" s="76"/>
      <c r="N912" s="76"/>
      <c r="O912" s="82" t="str">
        <f t="array" ref="O912">IF(N912="Oui","Enter %",IF(N912="","",INDEX(LookUps!J:J,MATCH('4. Module B Ingrédients'!H912,LookUps!I:I,0))))</f>
        <v/>
      </c>
      <c r="P912" s="83" t="str">
        <f t="shared" si="58"/>
        <v/>
      </c>
      <c r="Q912" s="86"/>
      <c r="R912" s="87"/>
      <c r="S912" s="76"/>
      <c r="T912" s="19">
        <f>'1. Site de fabrication'!$E$7</f>
        <v>0</v>
      </c>
      <c r="U912" s="56">
        <f>'1. Site de fabrication'!$E$9</f>
        <v>0</v>
      </c>
      <c r="V912" t="str">
        <f t="shared" si="59"/>
        <v/>
      </c>
    </row>
    <row r="913" spans="1:22" ht="15.75" customHeight="1">
      <c r="A913" s="45"/>
      <c r="B913" s="19" t="str">
        <f t="shared" si="56"/>
        <v/>
      </c>
      <c r="C913" s="19" t="str">
        <f t="shared" si="57"/>
        <v/>
      </c>
      <c r="D913" s="81"/>
      <c r="E913" s="81"/>
      <c r="F913" s="79"/>
      <c r="G913" s="79"/>
      <c r="H913" s="76"/>
      <c r="I913" s="76"/>
      <c r="J913" s="76"/>
      <c r="K913" s="76"/>
      <c r="L913" s="76"/>
      <c r="M913" s="76"/>
      <c r="N913" s="76"/>
      <c r="O913" s="82" t="str">
        <f t="array" ref="O913">IF(N913="Oui","Enter %",IF(N913="","",INDEX(LookUps!J:J,MATCH('4. Module B Ingrédients'!H913,LookUps!I:I,0))))</f>
        <v/>
      </c>
      <c r="P913" s="83" t="str">
        <f t="shared" si="58"/>
        <v/>
      </c>
      <c r="Q913" s="86"/>
      <c r="R913" s="87"/>
      <c r="S913" s="76"/>
      <c r="T913" s="19">
        <f>'1. Site de fabrication'!$E$7</f>
        <v>0</v>
      </c>
      <c r="U913" s="56">
        <f>'1. Site de fabrication'!$E$9</f>
        <v>0</v>
      </c>
      <c r="V913" t="str">
        <f t="shared" si="59"/>
        <v/>
      </c>
    </row>
    <row r="914" spans="1:22" ht="15.75" customHeight="1">
      <c r="A914" s="45"/>
      <c r="B914" s="19" t="str">
        <f t="shared" si="56"/>
        <v/>
      </c>
      <c r="C914" s="19" t="str">
        <f t="shared" si="57"/>
        <v/>
      </c>
      <c r="D914" s="81"/>
      <c r="E914" s="81"/>
      <c r="F914" s="79"/>
      <c r="G914" s="79"/>
      <c r="H914" s="76"/>
      <c r="I914" s="76"/>
      <c r="J914" s="76"/>
      <c r="K914" s="76"/>
      <c r="L914" s="76"/>
      <c r="M914" s="76"/>
      <c r="N914" s="76"/>
      <c r="O914" s="82" t="str">
        <f t="array" ref="O914">IF(N914="Oui","Enter %",IF(N914="","",INDEX(LookUps!J:J,MATCH('4. Module B Ingrédients'!H914,LookUps!I:I,0))))</f>
        <v/>
      </c>
      <c r="P914" s="83" t="str">
        <f t="shared" si="58"/>
        <v/>
      </c>
      <c r="Q914" s="86"/>
      <c r="R914" s="87"/>
      <c r="S914" s="76"/>
      <c r="T914" s="19">
        <f>'1. Site de fabrication'!$E$7</f>
        <v>0</v>
      </c>
      <c r="U914" s="56">
        <f>'1. Site de fabrication'!$E$9</f>
        <v>0</v>
      </c>
      <c r="V914" t="str">
        <f t="shared" si="59"/>
        <v/>
      </c>
    </row>
    <row r="915" spans="1:22" ht="15.75" customHeight="1">
      <c r="A915" s="45"/>
      <c r="B915" s="19" t="str">
        <f t="shared" si="56"/>
        <v/>
      </c>
      <c r="C915" s="19" t="str">
        <f t="shared" si="57"/>
        <v/>
      </c>
      <c r="D915" s="81"/>
      <c r="E915" s="81"/>
      <c r="F915" s="79"/>
      <c r="G915" s="79"/>
      <c r="H915" s="76"/>
      <c r="I915" s="76"/>
      <c r="J915" s="76"/>
      <c r="K915" s="76"/>
      <c r="L915" s="76"/>
      <c r="M915" s="76"/>
      <c r="N915" s="76"/>
      <c r="O915" s="82" t="str">
        <f t="array" ref="O915">IF(N915="Oui","Enter %",IF(N915="","",INDEX(LookUps!J:J,MATCH('4. Module B Ingrédients'!H915,LookUps!I:I,0))))</f>
        <v/>
      </c>
      <c r="P915" s="83" t="str">
        <f t="shared" si="58"/>
        <v/>
      </c>
      <c r="Q915" s="86"/>
      <c r="R915" s="87"/>
      <c r="S915" s="76"/>
      <c r="T915" s="19">
        <f>'1. Site de fabrication'!$E$7</f>
        <v>0</v>
      </c>
      <c r="U915" s="56">
        <f>'1. Site de fabrication'!$E$9</f>
        <v>0</v>
      </c>
      <c r="V915" t="str">
        <f t="shared" si="59"/>
        <v/>
      </c>
    </row>
    <row r="916" spans="1:22" ht="15.75" customHeight="1">
      <c r="A916" s="45"/>
      <c r="B916" s="19" t="str">
        <f t="shared" si="56"/>
        <v/>
      </c>
      <c r="C916" s="19" t="str">
        <f t="shared" si="57"/>
        <v/>
      </c>
      <c r="D916" s="81"/>
      <c r="E916" s="81"/>
      <c r="F916" s="79"/>
      <c r="G916" s="79"/>
      <c r="H916" s="76"/>
      <c r="I916" s="76"/>
      <c r="J916" s="76"/>
      <c r="K916" s="76"/>
      <c r="L916" s="76"/>
      <c r="M916" s="76"/>
      <c r="N916" s="76"/>
      <c r="O916" s="82" t="str">
        <f t="array" ref="O916">IF(N916="Oui","Enter %",IF(N916="","",INDEX(LookUps!J:J,MATCH('4. Module B Ingrédients'!H916,LookUps!I:I,0))))</f>
        <v/>
      </c>
      <c r="P916" s="83" t="str">
        <f t="shared" si="58"/>
        <v/>
      </c>
      <c r="Q916" s="86"/>
      <c r="R916" s="87"/>
      <c r="S916" s="76"/>
      <c r="T916" s="19">
        <f>'1. Site de fabrication'!$E$7</f>
        <v>0</v>
      </c>
      <c r="U916" s="56">
        <f>'1. Site de fabrication'!$E$9</f>
        <v>0</v>
      </c>
      <c r="V916" t="str">
        <f t="shared" si="59"/>
        <v/>
      </c>
    </row>
    <row r="917" spans="1:22" ht="15.75" customHeight="1">
      <c r="A917" s="45"/>
      <c r="B917" s="19" t="str">
        <f t="shared" si="56"/>
        <v/>
      </c>
      <c r="C917" s="19" t="str">
        <f t="shared" si="57"/>
        <v/>
      </c>
      <c r="D917" s="81"/>
      <c r="E917" s="81"/>
      <c r="F917" s="79"/>
      <c r="G917" s="79"/>
      <c r="H917" s="76"/>
      <c r="I917" s="76"/>
      <c r="J917" s="76"/>
      <c r="K917" s="76"/>
      <c r="L917" s="76"/>
      <c r="M917" s="76"/>
      <c r="N917" s="76"/>
      <c r="O917" s="82" t="str">
        <f t="array" ref="O917">IF(N917="Oui","Enter %",IF(N917="","",INDEX(LookUps!J:J,MATCH('4. Module B Ingrédients'!H917,LookUps!I:I,0))))</f>
        <v/>
      </c>
      <c r="P917" s="83" t="str">
        <f t="shared" si="58"/>
        <v/>
      </c>
      <c r="Q917" s="86"/>
      <c r="R917" s="87"/>
      <c r="S917" s="76"/>
      <c r="T917" s="19">
        <f>'1. Site de fabrication'!$E$7</f>
        <v>0</v>
      </c>
      <c r="U917" s="56">
        <f>'1. Site de fabrication'!$E$9</f>
        <v>0</v>
      </c>
      <c r="V917" t="str">
        <f t="shared" si="59"/>
        <v/>
      </c>
    </row>
    <row r="918" spans="1:22" ht="15.75" customHeight="1">
      <c r="A918" s="45"/>
      <c r="B918" s="19" t="str">
        <f t="shared" si="56"/>
        <v/>
      </c>
      <c r="C918" s="19" t="str">
        <f t="shared" si="57"/>
        <v/>
      </c>
      <c r="D918" s="81"/>
      <c r="E918" s="81"/>
      <c r="F918" s="79"/>
      <c r="G918" s="79"/>
      <c r="H918" s="76"/>
      <c r="I918" s="76"/>
      <c r="J918" s="76"/>
      <c r="K918" s="76"/>
      <c r="L918" s="76"/>
      <c r="M918" s="76"/>
      <c r="N918" s="76"/>
      <c r="O918" s="82" t="str">
        <f t="array" ref="O918">IF(N918="Oui","Enter %",IF(N918="","",INDEX(LookUps!J:J,MATCH('4. Module B Ingrédients'!H918,LookUps!I:I,0))))</f>
        <v/>
      </c>
      <c r="P918" s="83" t="str">
        <f t="shared" si="58"/>
        <v/>
      </c>
      <c r="Q918" s="86"/>
      <c r="R918" s="87"/>
      <c r="S918" s="76"/>
      <c r="T918" s="19">
        <f>'1. Site de fabrication'!$E$7</f>
        <v>0</v>
      </c>
      <c r="U918" s="56">
        <f>'1. Site de fabrication'!$E$9</f>
        <v>0</v>
      </c>
      <c r="V918" t="str">
        <f t="shared" si="59"/>
        <v/>
      </c>
    </row>
    <row r="919" spans="1:22" ht="15.75" customHeight="1">
      <c r="A919" s="45"/>
      <c r="B919" s="19" t="str">
        <f t="shared" si="56"/>
        <v/>
      </c>
      <c r="C919" s="19" t="str">
        <f t="shared" si="57"/>
        <v/>
      </c>
      <c r="D919" s="81"/>
      <c r="E919" s="81"/>
      <c r="F919" s="79"/>
      <c r="G919" s="79"/>
      <c r="H919" s="76"/>
      <c r="I919" s="76"/>
      <c r="J919" s="76"/>
      <c r="K919" s="76"/>
      <c r="L919" s="76"/>
      <c r="M919" s="76"/>
      <c r="N919" s="76"/>
      <c r="O919" s="82" t="str">
        <f t="array" ref="O919">IF(N919="Oui","Enter %",IF(N919="","",INDEX(LookUps!J:J,MATCH('4. Module B Ingrédients'!H919,LookUps!I:I,0))))</f>
        <v/>
      </c>
      <c r="P919" s="83" t="str">
        <f t="shared" si="58"/>
        <v/>
      </c>
      <c r="Q919" s="86"/>
      <c r="R919" s="87"/>
      <c r="S919" s="76"/>
      <c r="T919" s="19">
        <f>'1. Site de fabrication'!$E$7</f>
        <v>0</v>
      </c>
      <c r="U919" s="56">
        <f>'1. Site de fabrication'!$E$9</f>
        <v>0</v>
      </c>
      <c r="V919" t="str">
        <f t="shared" si="59"/>
        <v/>
      </c>
    </row>
    <row r="920" spans="1:22" ht="15.75" customHeight="1">
      <c r="A920" s="45"/>
      <c r="B920" s="19" t="str">
        <f t="shared" si="56"/>
        <v/>
      </c>
      <c r="C920" s="19" t="str">
        <f t="shared" si="57"/>
        <v/>
      </c>
      <c r="D920" s="81"/>
      <c r="E920" s="81"/>
      <c r="F920" s="79"/>
      <c r="G920" s="79"/>
      <c r="H920" s="76"/>
      <c r="I920" s="76"/>
      <c r="J920" s="76"/>
      <c r="K920" s="76"/>
      <c r="L920" s="76"/>
      <c r="M920" s="76"/>
      <c r="N920" s="76"/>
      <c r="O920" s="82" t="str">
        <f t="array" ref="O920">IF(N920="Oui","Enter %",IF(N920="","",INDEX(LookUps!J:J,MATCH('4. Module B Ingrédients'!H920,LookUps!I:I,0))))</f>
        <v/>
      </c>
      <c r="P920" s="83" t="str">
        <f t="shared" si="58"/>
        <v/>
      </c>
      <c r="Q920" s="86"/>
      <c r="R920" s="87"/>
      <c r="S920" s="76"/>
      <c r="T920" s="19">
        <f>'1. Site de fabrication'!$E$7</f>
        <v>0</v>
      </c>
      <c r="U920" s="56">
        <f>'1. Site de fabrication'!$E$9</f>
        <v>0</v>
      </c>
      <c r="V920" t="str">
        <f t="shared" si="59"/>
        <v/>
      </c>
    </row>
    <row r="921" spans="1:22" ht="15.75" customHeight="1">
      <c r="A921" s="45"/>
      <c r="B921" s="19" t="str">
        <f t="shared" si="56"/>
        <v/>
      </c>
      <c r="C921" s="19" t="str">
        <f t="shared" si="57"/>
        <v/>
      </c>
      <c r="D921" s="81"/>
      <c r="E921" s="81"/>
      <c r="F921" s="79"/>
      <c r="G921" s="79"/>
      <c r="H921" s="76"/>
      <c r="I921" s="76"/>
      <c r="J921" s="76"/>
      <c r="K921" s="76"/>
      <c r="L921" s="76"/>
      <c r="M921" s="76"/>
      <c r="N921" s="76"/>
      <c r="O921" s="82" t="str">
        <f t="array" ref="O921">IF(N921="Oui","Enter %",IF(N921="","",INDEX(LookUps!J:J,MATCH('4. Module B Ingrédients'!H921,LookUps!I:I,0))))</f>
        <v/>
      </c>
      <c r="P921" s="83" t="str">
        <f t="shared" si="58"/>
        <v/>
      </c>
      <c r="Q921" s="86"/>
      <c r="R921" s="87"/>
      <c r="S921" s="76"/>
      <c r="T921" s="19">
        <f>'1. Site de fabrication'!$E$7</f>
        <v>0</v>
      </c>
      <c r="U921" s="56">
        <f>'1. Site de fabrication'!$E$9</f>
        <v>0</v>
      </c>
      <c r="V921" t="str">
        <f t="shared" si="59"/>
        <v/>
      </c>
    </row>
    <row r="922" spans="1:22" ht="15.75" customHeight="1">
      <c r="A922" s="45"/>
      <c r="B922" s="19" t="str">
        <f t="shared" si="56"/>
        <v/>
      </c>
      <c r="C922" s="19" t="str">
        <f t="shared" si="57"/>
        <v/>
      </c>
      <c r="D922" s="81"/>
      <c r="E922" s="81"/>
      <c r="F922" s="79"/>
      <c r="G922" s="79"/>
      <c r="H922" s="76"/>
      <c r="I922" s="76"/>
      <c r="J922" s="76"/>
      <c r="K922" s="76"/>
      <c r="L922" s="76"/>
      <c r="M922" s="76"/>
      <c r="N922" s="76"/>
      <c r="O922" s="82" t="str">
        <f t="array" ref="O922">IF(N922="Oui","Enter %",IF(N922="","",INDEX(LookUps!J:J,MATCH('4. Module B Ingrédients'!H922,LookUps!I:I,0))))</f>
        <v/>
      </c>
      <c r="P922" s="83" t="str">
        <f t="shared" si="58"/>
        <v/>
      </c>
      <c r="Q922" s="86"/>
      <c r="R922" s="87"/>
      <c r="S922" s="76"/>
      <c r="T922" s="19">
        <f>'1. Site de fabrication'!$E$7</f>
        <v>0</v>
      </c>
      <c r="U922" s="56">
        <f>'1. Site de fabrication'!$E$9</f>
        <v>0</v>
      </c>
      <c r="V922" t="str">
        <f t="shared" si="59"/>
        <v/>
      </c>
    </row>
    <row r="923" spans="1:22" ht="15.75" customHeight="1">
      <c r="A923" s="45"/>
      <c r="B923" s="19" t="str">
        <f t="shared" si="56"/>
        <v/>
      </c>
      <c r="C923" s="19" t="str">
        <f t="shared" si="57"/>
        <v/>
      </c>
      <c r="D923" s="81"/>
      <c r="E923" s="81"/>
      <c r="F923" s="79"/>
      <c r="G923" s="79"/>
      <c r="H923" s="76"/>
      <c r="I923" s="76"/>
      <c r="J923" s="76"/>
      <c r="K923" s="76"/>
      <c r="L923" s="76"/>
      <c r="M923" s="76"/>
      <c r="N923" s="76"/>
      <c r="O923" s="82" t="str">
        <f t="array" ref="O923">IF(N923="Oui","Enter %",IF(N923="","",INDEX(LookUps!J:J,MATCH('4. Module B Ingrédients'!H923,LookUps!I:I,0))))</f>
        <v/>
      </c>
      <c r="P923" s="83" t="str">
        <f t="shared" si="58"/>
        <v/>
      </c>
      <c r="Q923" s="86"/>
      <c r="R923" s="87"/>
      <c r="S923" s="76"/>
      <c r="T923" s="19">
        <f>'1. Site de fabrication'!$E$7</f>
        <v>0</v>
      </c>
      <c r="U923" s="56">
        <f>'1. Site de fabrication'!$E$9</f>
        <v>0</v>
      </c>
      <c r="V923" t="str">
        <f t="shared" si="59"/>
        <v/>
      </c>
    </row>
    <row r="924" spans="1:22" ht="15.75" customHeight="1">
      <c r="A924" s="45"/>
      <c r="B924" s="19" t="str">
        <f t="shared" si="56"/>
        <v/>
      </c>
      <c r="C924" s="19" t="str">
        <f t="shared" si="57"/>
        <v/>
      </c>
      <c r="D924" s="81"/>
      <c r="E924" s="81"/>
      <c r="F924" s="79"/>
      <c r="G924" s="79"/>
      <c r="H924" s="76"/>
      <c r="I924" s="76"/>
      <c r="J924" s="76"/>
      <c r="K924" s="76"/>
      <c r="L924" s="76"/>
      <c r="M924" s="76"/>
      <c r="N924" s="76"/>
      <c r="O924" s="82" t="str">
        <f t="array" ref="O924">IF(N924="Oui","Enter %",IF(N924="","",INDEX(LookUps!J:J,MATCH('4. Module B Ingrédients'!H924,LookUps!I:I,0))))</f>
        <v/>
      </c>
      <c r="P924" s="83" t="str">
        <f t="shared" si="58"/>
        <v/>
      </c>
      <c r="Q924" s="86"/>
      <c r="R924" s="87"/>
      <c r="S924" s="76"/>
      <c r="T924" s="19">
        <f>'1. Site de fabrication'!$E$7</f>
        <v>0</v>
      </c>
      <c r="U924" s="56">
        <f>'1. Site de fabrication'!$E$9</f>
        <v>0</v>
      </c>
      <c r="V924" t="str">
        <f t="shared" si="59"/>
        <v/>
      </c>
    </row>
    <row r="925" spans="1:22" ht="15.75" customHeight="1">
      <c r="A925" s="45"/>
      <c r="B925" s="19" t="str">
        <f t="shared" si="56"/>
        <v/>
      </c>
      <c r="C925" s="19" t="str">
        <f t="shared" si="57"/>
        <v/>
      </c>
      <c r="D925" s="81"/>
      <c r="E925" s="81"/>
      <c r="F925" s="79"/>
      <c r="G925" s="79"/>
      <c r="H925" s="76"/>
      <c r="I925" s="76"/>
      <c r="J925" s="76"/>
      <c r="K925" s="76"/>
      <c r="L925" s="76"/>
      <c r="M925" s="76"/>
      <c r="N925" s="76"/>
      <c r="O925" s="82" t="str">
        <f t="array" ref="O925">IF(N925="Oui","Enter %",IF(N925="","",INDEX(LookUps!J:J,MATCH('4. Module B Ingrédients'!H925,LookUps!I:I,0))))</f>
        <v/>
      </c>
      <c r="P925" s="83" t="str">
        <f t="shared" si="58"/>
        <v/>
      </c>
      <c r="Q925" s="86"/>
      <c r="R925" s="87"/>
      <c r="S925" s="76"/>
      <c r="T925" s="19">
        <f>'1. Site de fabrication'!$E$7</f>
        <v>0</v>
      </c>
      <c r="U925" s="56">
        <f>'1. Site de fabrication'!$E$9</f>
        <v>0</v>
      </c>
      <c r="V925" t="str">
        <f t="shared" si="59"/>
        <v/>
      </c>
    </row>
    <row r="926" spans="1:22" ht="15.75" customHeight="1">
      <c r="A926" s="45"/>
      <c r="B926" s="19" t="str">
        <f t="shared" si="56"/>
        <v/>
      </c>
      <c r="C926" s="19" t="str">
        <f t="shared" si="57"/>
        <v/>
      </c>
      <c r="D926" s="81"/>
      <c r="E926" s="81"/>
      <c r="F926" s="79"/>
      <c r="G926" s="79"/>
      <c r="H926" s="76"/>
      <c r="I926" s="76"/>
      <c r="J926" s="76"/>
      <c r="K926" s="76"/>
      <c r="L926" s="76"/>
      <c r="M926" s="76"/>
      <c r="N926" s="76"/>
      <c r="O926" s="82" t="str">
        <f t="array" ref="O926">IF(N926="Oui","Enter %",IF(N926="","",INDEX(LookUps!J:J,MATCH('4. Module B Ingrédients'!H926,LookUps!I:I,0))))</f>
        <v/>
      </c>
      <c r="P926" s="83" t="str">
        <f t="shared" si="58"/>
        <v/>
      </c>
      <c r="Q926" s="86"/>
      <c r="R926" s="87"/>
      <c r="S926" s="76"/>
      <c r="T926" s="19">
        <f>'1. Site de fabrication'!$E$7</f>
        <v>0</v>
      </c>
      <c r="U926" s="56">
        <f>'1. Site de fabrication'!$E$9</f>
        <v>0</v>
      </c>
      <c r="V926" t="str">
        <f t="shared" si="59"/>
        <v/>
      </c>
    </row>
    <row r="927" spans="1:22" ht="15.75" customHeight="1">
      <c r="A927" s="45"/>
      <c r="B927" s="19" t="str">
        <f t="shared" si="56"/>
        <v/>
      </c>
      <c r="C927" s="19" t="str">
        <f t="shared" si="57"/>
        <v/>
      </c>
      <c r="D927" s="81"/>
      <c r="E927" s="81"/>
      <c r="F927" s="79"/>
      <c r="G927" s="79"/>
      <c r="H927" s="76"/>
      <c r="I927" s="76"/>
      <c r="J927" s="76"/>
      <c r="K927" s="76"/>
      <c r="L927" s="76"/>
      <c r="M927" s="76"/>
      <c r="N927" s="76"/>
      <c r="O927" s="82" t="str">
        <f t="array" ref="O927">IF(N927="Oui","Enter %",IF(N927="","",INDEX(LookUps!J:J,MATCH('4. Module B Ingrédients'!H927,LookUps!I:I,0))))</f>
        <v/>
      </c>
      <c r="P927" s="83" t="str">
        <f t="shared" si="58"/>
        <v/>
      </c>
      <c r="Q927" s="86"/>
      <c r="R927" s="87"/>
      <c r="S927" s="76"/>
      <c r="T927" s="19">
        <f>'1. Site de fabrication'!$E$7</f>
        <v>0</v>
      </c>
      <c r="U927" s="56">
        <f>'1. Site de fabrication'!$E$9</f>
        <v>0</v>
      </c>
      <c r="V927" t="str">
        <f t="shared" si="59"/>
        <v/>
      </c>
    </row>
    <row r="928" spans="1:22" ht="15.75" customHeight="1">
      <c r="A928" s="45"/>
      <c r="B928" s="19" t="str">
        <f t="shared" si="56"/>
        <v/>
      </c>
      <c r="C928" s="19" t="str">
        <f t="shared" si="57"/>
        <v/>
      </c>
      <c r="D928" s="81"/>
      <c r="E928" s="81"/>
      <c r="F928" s="79"/>
      <c r="G928" s="79"/>
      <c r="H928" s="76"/>
      <c r="I928" s="76"/>
      <c r="J928" s="76"/>
      <c r="K928" s="76"/>
      <c r="L928" s="76"/>
      <c r="M928" s="76"/>
      <c r="N928" s="76"/>
      <c r="O928" s="82" t="str">
        <f t="array" ref="O928">IF(N928="Oui","Enter %",IF(N928="","",INDEX(LookUps!J:J,MATCH('4. Module B Ingrédients'!H928,LookUps!I:I,0))))</f>
        <v/>
      </c>
      <c r="P928" s="83" t="str">
        <f t="shared" si="58"/>
        <v/>
      </c>
      <c r="Q928" s="86"/>
      <c r="R928" s="87"/>
      <c r="S928" s="76"/>
      <c r="T928" s="19">
        <f>'1. Site de fabrication'!$E$7</f>
        <v>0</v>
      </c>
      <c r="U928" s="56">
        <f>'1. Site de fabrication'!$E$9</f>
        <v>0</v>
      </c>
      <c r="V928" t="str">
        <f t="shared" si="59"/>
        <v/>
      </c>
    </row>
    <row r="929" spans="1:22" ht="15.75" customHeight="1">
      <c r="A929" s="45"/>
      <c r="B929" s="19" t="str">
        <f t="shared" si="56"/>
        <v/>
      </c>
      <c r="C929" s="19" t="str">
        <f t="shared" si="57"/>
        <v/>
      </c>
      <c r="D929" s="81"/>
      <c r="E929" s="81"/>
      <c r="F929" s="79"/>
      <c r="G929" s="79"/>
      <c r="H929" s="76"/>
      <c r="I929" s="76"/>
      <c r="J929" s="76"/>
      <c r="K929" s="76"/>
      <c r="L929" s="76"/>
      <c r="M929" s="76"/>
      <c r="N929" s="76"/>
      <c r="O929" s="82" t="str">
        <f t="array" ref="O929">IF(N929="Oui","Enter %",IF(N929="","",INDEX(LookUps!J:J,MATCH('4. Module B Ingrédients'!H929,LookUps!I:I,0))))</f>
        <v/>
      </c>
      <c r="P929" s="83" t="str">
        <f t="shared" si="58"/>
        <v/>
      </c>
      <c r="Q929" s="86"/>
      <c r="R929" s="87"/>
      <c r="S929" s="76"/>
      <c r="T929" s="19">
        <f>'1. Site de fabrication'!$E$7</f>
        <v>0</v>
      </c>
      <c r="U929" s="56">
        <f>'1. Site de fabrication'!$E$9</f>
        <v>0</v>
      </c>
      <c r="V929" t="str">
        <f t="shared" si="59"/>
        <v/>
      </c>
    </row>
    <row r="930" spans="1:22" ht="15.75" customHeight="1">
      <c r="A930" s="45"/>
      <c r="B930" s="19" t="str">
        <f t="shared" si="56"/>
        <v/>
      </c>
      <c r="C930" s="19" t="str">
        <f t="shared" si="57"/>
        <v/>
      </c>
      <c r="D930" s="81"/>
      <c r="E930" s="81"/>
      <c r="F930" s="79"/>
      <c r="G930" s="79"/>
      <c r="H930" s="76"/>
      <c r="I930" s="76"/>
      <c r="J930" s="76"/>
      <c r="K930" s="76"/>
      <c r="L930" s="76"/>
      <c r="M930" s="76"/>
      <c r="N930" s="76"/>
      <c r="O930" s="82" t="str">
        <f t="array" ref="O930">IF(N930="Oui","Enter %",IF(N930="","",INDEX(LookUps!J:J,MATCH('4. Module B Ingrédients'!H930,LookUps!I:I,0))))</f>
        <v/>
      </c>
      <c r="P930" s="83" t="str">
        <f t="shared" si="58"/>
        <v/>
      </c>
      <c r="Q930" s="86"/>
      <c r="R930" s="87"/>
      <c r="S930" s="76"/>
      <c r="T930" s="19">
        <f>'1. Site de fabrication'!$E$7</f>
        <v>0</v>
      </c>
      <c r="U930" s="56">
        <f>'1. Site de fabrication'!$E$9</f>
        <v>0</v>
      </c>
      <c r="V930" t="str">
        <f t="shared" si="59"/>
        <v/>
      </c>
    </row>
    <row r="931" spans="1:22" ht="15.75" customHeight="1">
      <c r="A931" s="45"/>
      <c r="B931" s="19" t="str">
        <f t="shared" si="56"/>
        <v/>
      </c>
      <c r="C931" s="19" t="str">
        <f t="shared" si="57"/>
        <v/>
      </c>
      <c r="D931" s="81"/>
      <c r="E931" s="81"/>
      <c r="F931" s="79"/>
      <c r="G931" s="79"/>
      <c r="H931" s="76"/>
      <c r="I931" s="76"/>
      <c r="J931" s="76"/>
      <c r="K931" s="76"/>
      <c r="L931" s="76"/>
      <c r="M931" s="76"/>
      <c r="N931" s="76"/>
      <c r="O931" s="82" t="str">
        <f t="array" ref="O931">IF(N931="Oui","Enter %",IF(N931="","",INDEX(LookUps!J:J,MATCH('4. Module B Ingrédients'!H931,LookUps!I:I,0))))</f>
        <v/>
      </c>
      <c r="P931" s="83" t="str">
        <f t="shared" si="58"/>
        <v/>
      </c>
      <c r="Q931" s="86"/>
      <c r="R931" s="87"/>
      <c r="S931" s="76"/>
      <c r="T931" s="19">
        <f>'1. Site de fabrication'!$E$7</f>
        <v>0</v>
      </c>
      <c r="U931" s="56">
        <f>'1. Site de fabrication'!$E$9</f>
        <v>0</v>
      </c>
      <c r="V931" t="str">
        <f t="shared" si="59"/>
        <v/>
      </c>
    </row>
    <row r="932" spans="1:22" ht="15.75" customHeight="1">
      <c r="A932" s="45"/>
      <c r="B932" s="19" t="str">
        <f t="shared" si="56"/>
        <v/>
      </c>
      <c r="C932" s="19" t="str">
        <f t="shared" si="57"/>
        <v/>
      </c>
      <c r="D932" s="81"/>
      <c r="E932" s="81"/>
      <c r="F932" s="79"/>
      <c r="G932" s="79"/>
      <c r="H932" s="76"/>
      <c r="I932" s="76"/>
      <c r="J932" s="76"/>
      <c r="K932" s="76"/>
      <c r="L932" s="76"/>
      <c r="M932" s="76"/>
      <c r="N932" s="76"/>
      <c r="O932" s="82" t="str">
        <f t="array" ref="O932">IF(N932="Oui","Enter %",IF(N932="","",INDEX(LookUps!J:J,MATCH('4. Module B Ingrédients'!H932,LookUps!I:I,0))))</f>
        <v/>
      </c>
      <c r="P932" s="83" t="str">
        <f t="shared" si="58"/>
        <v/>
      </c>
      <c r="Q932" s="86"/>
      <c r="R932" s="87"/>
      <c r="S932" s="76"/>
      <c r="T932" s="19">
        <f>'1. Site de fabrication'!$E$7</f>
        <v>0</v>
      </c>
      <c r="U932" s="56">
        <f>'1. Site de fabrication'!$E$9</f>
        <v>0</v>
      </c>
      <c r="V932" t="str">
        <f t="shared" si="59"/>
        <v/>
      </c>
    </row>
    <row r="933" spans="1:22" ht="15.75" customHeight="1">
      <c r="A933" s="45"/>
      <c r="B933" s="19" t="str">
        <f t="shared" si="56"/>
        <v/>
      </c>
      <c r="C933" s="19" t="str">
        <f t="shared" si="57"/>
        <v/>
      </c>
      <c r="D933" s="81"/>
      <c r="E933" s="81"/>
      <c r="F933" s="79"/>
      <c r="G933" s="79"/>
      <c r="H933" s="76"/>
      <c r="I933" s="76"/>
      <c r="J933" s="76"/>
      <c r="K933" s="76"/>
      <c r="L933" s="76"/>
      <c r="M933" s="76"/>
      <c r="N933" s="76"/>
      <c r="O933" s="82" t="str">
        <f t="array" ref="O933">IF(N933="Oui","Enter %",IF(N933="","",INDEX(LookUps!J:J,MATCH('4. Module B Ingrédients'!H933,LookUps!I:I,0))))</f>
        <v/>
      </c>
      <c r="P933" s="83" t="str">
        <f t="shared" si="58"/>
        <v/>
      </c>
      <c r="Q933" s="86"/>
      <c r="R933" s="87"/>
      <c r="S933" s="76"/>
      <c r="T933" s="19">
        <f>'1. Site de fabrication'!$E$7</f>
        <v>0</v>
      </c>
      <c r="U933" s="56">
        <f>'1. Site de fabrication'!$E$9</f>
        <v>0</v>
      </c>
      <c r="V933" t="str">
        <f t="shared" si="59"/>
        <v/>
      </c>
    </row>
    <row r="934" spans="1:22" ht="15.75" customHeight="1">
      <c r="A934" s="45"/>
      <c r="B934" s="19" t="str">
        <f t="shared" si="56"/>
        <v/>
      </c>
      <c r="C934" s="19" t="str">
        <f t="shared" si="57"/>
        <v/>
      </c>
      <c r="D934" s="81"/>
      <c r="E934" s="81"/>
      <c r="F934" s="79"/>
      <c r="G934" s="79"/>
      <c r="H934" s="76"/>
      <c r="I934" s="76"/>
      <c r="J934" s="76"/>
      <c r="K934" s="76"/>
      <c r="L934" s="76"/>
      <c r="M934" s="76"/>
      <c r="N934" s="76"/>
      <c r="O934" s="82" t="str">
        <f t="array" ref="O934">IF(N934="Oui","Enter %",IF(N934="","",INDEX(LookUps!J:J,MATCH('4. Module B Ingrédients'!H934,LookUps!I:I,0))))</f>
        <v/>
      </c>
      <c r="P934" s="83" t="str">
        <f t="shared" si="58"/>
        <v/>
      </c>
      <c r="Q934" s="86"/>
      <c r="R934" s="87"/>
      <c r="S934" s="76"/>
      <c r="T934" s="19">
        <f>'1. Site de fabrication'!$E$7</f>
        <v>0</v>
      </c>
      <c r="U934" s="56">
        <f>'1. Site de fabrication'!$E$9</f>
        <v>0</v>
      </c>
      <c r="V934" t="str">
        <f t="shared" si="59"/>
        <v/>
      </c>
    </row>
    <row r="935" spans="1:22" ht="15.75" customHeight="1">
      <c r="A935" s="45"/>
      <c r="B935" s="19" t="str">
        <f t="shared" si="56"/>
        <v/>
      </c>
      <c r="C935" s="19" t="str">
        <f t="shared" si="57"/>
        <v/>
      </c>
      <c r="D935" s="81"/>
      <c r="E935" s="81"/>
      <c r="F935" s="79"/>
      <c r="G935" s="79"/>
      <c r="H935" s="76"/>
      <c r="I935" s="76"/>
      <c r="J935" s="76"/>
      <c r="K935" s="76"/>
      <c r="L935" s="76"/>
      <c r="M935" s="76"/>
      <c r="N935" s="76"/>
      <c r="O935" s="82" t="str">
        <f t="array" ref="O935">IF(N935="Oui","Enter %",IF(N935="","",INDEX(LookUps!J:J,MATCH('4. Module B Ingrédients'!H935,LookUps!I:I,0))))</f>
        <v/>
      </c>
      <c r="P935" s="83" t="str">
        <f t="shared" si="58"/>
        <v/>
      </c>
      <c r="Q935" s="86"/>
      <c r="R935" s="87"/>
      <c r="S935" s="76"/>
      <c r="T935" s="19">
        <f>'1. Site de fabrication'!$E$7</f>
        <v>0</v>
      </c>
      <c r="U935" s="56">
        <f>'1. Site de fabrication'!$E$9</f>
        <v>0</v>
      </c>
      <c r="V935" t="str">
        <f t="shared" si="59"/>
        <v/>
      </c>
    </row>
    <row r="936" spans="1:22" ht="15.75" customHeight="1">
      <c r="A936" s="45"/>
      <c r="B936" s="19" t="str">
        <f t="shared" si="56"/>
        <v/>
      </c>
      <c r="C936" s="19" t="str">
        <f t="shared" si="57"/>
        <v/>
      </c>
      <c r="D936" s="81"/>
      <c r="E936" s="81"/>
      <c r="F936" s="79"/>
      <c r="G936" s="79"/>
      <c r="H936" s="76"/>
      <c r="I936" s="76"/>
      <c r="J936" s="76"/>
      <c r="K936" s="76"/>
      <c r="L936" s="76"/>
      <c r="M936" s="76"/>
      <c r="N936" s="76"/>
      <c r="O936" s="82" t="str">
        <f t="array" ref="O936">IF(N936="Oui","Enter %",IF(N936="","",INDEX(LookUps!J:J,MATCH('4. Module B Ingrédients'!H936,LookUps!I:I,0))))</f>
        <v/>
      </c>
      <c r="P936" s="83" t="str">
        <f t="shared" si="58"/>
        <v/>
      </c>
      <c r="Q936" s="86"/>
      <c r="R936" s="87"/>
      <c r="S936" s="76"/>
      <c r="T936" s="19">
        <f>'1. Site de fabrication'!$E$7</f>
        <v>0</v>
      </c>
      <c r="U936" s="56">
        <f>'1. Site de fabrication'!$E$9</f>
        <v>0</v>
      </c>
      <c r="V936" t="str">
        <f t="shared" si="59"/>
        <v/>
      </c>
    </row>
    <row r="937" spans="1:22" ht="15.75" customHeight="1">
      <c r="A937" s="45"/>
      <c r="B937" s="19" t="str">
        <f t="shared" si="56"/>
        <v/>
      </c>
      <c r="C937" s="19" t="str">
        <f t="shared" si="57"/>
        <v/>
      </c>
      <c r="D937" s="81"/>
      <c r="E937" s="81"/>
      <c r="F937" s="79"/>
      <c r="G937" s="79"/>
      <c r="H937" s="76"/>
      <c r="I937" s="76"/>
      <c r="J937" s="76"/>
      <c r="K937" s="76"/>
      <c r="L937" s="76"/>
      <c r="M937" s="76"/>
      <c r="N937" s="76"/>
      <c r="O937" s="82" t="str">
        <f t="array" ref="O937">IF(N937="Oui","Enter %",IF(N937="","",INDEX(LookUps!J:J,MATCH('4. Module B Ingrédients'!H937,LookUps!I:I,0))))</f>
        <v/>
      </c>
      <c r="P937" s="83" t="str">
        <f t="shared" si="58"/>
        <v/>
      </c>
      <c r="Q937" s="84"/>
      <c r="R937" s="85"/>
      <c r="S937" s="76"/>
      <c r="T937" s="19">
        <f>'1. Site de fabrication'!$E$7</f>
        <v>0</v>
      </c>
      <c r="U937" s="56">
        <f>'1. Site de fabrication'!$E$9</f>
        <v>0</v>
      </c>
      <c r="V937" t="str">
        <f t="shared" si="59"/>
        <v/>
      </c>
    </row>
    <row r="938" spans="1:22" ht="15.75" customHeight="1">
      <c r="A938" s="45"/>
      <c r="B938" s="19" t="str">
        <f t="shared" si="56"/>
        <v/>
      </c>
      <c r="C938" s="19" t="str">
        <f t="shared" si="57"/>
        <v/>
      </c>
      <c r="D938" s="81"/>
      <c r="E938" s="81"/>
      <c r="F938" s="79"/>
      <c r="G938" s="79"/>
      <c r="H938" s="76"/>
      <c r="I938" s="76"/>
      <c r="J938" s="76"/>
      <c r="K938" s="76"/>
      <c r="L938" s="76"/>
      <c r="M938" s="76"/>
      <c r="N938" s="76"/>
      <c r="O938" s="82" t="str">
        <f t="array" ref="O938">IF(N938="Oui","Enter %",IF(N938="","",INDEX(LookUps!J:J,MATCH('4. Module B Ingrédients'!H938,LookUps!I:I,0))))</f>
        <v/>
      </c>
      <c r="P938" s="83" t="str">
        <f t="shared" si="58"/>
        <v/>
      </c>
      <c r="Q938" s="86"/>
      <c r="R938" s="87"/>
      <c r="S938" s="76"/>
      <c r="T938" s="19">
        <f>'1. Site de fabrication'!$E$7</f>
        <v>0</v>
      </c>
      <c r="U938" s="56">
        <f>'1. Site de fabrication'!$E$9</f>
        <v>0</v>
      </c>
      <c r="V938" t="str">
        <f t="shared" si="59"/>
        <v/>
      </c>
    </row>
    <row r="939" spans="1:22" ht="15.75" customHeight="1">
      <c r="A939" s="45"/>
      <c r="B939" s="19" t="str">
        <f t="shared" si="56"/>
        <v/>
      </c>
      <c r="C939" s="19" t="str">
        <f t="shared" si="57"/>
        <v/>
      </c>
      <c r="D939" s="81"/>
      <c r="E939" s="81"/>
      <c r="F939" s="79"/>
      <c r="G939" s="79"/>
      <c r="H939" s="76"/>
      <c r="I939" s="76"/>
      <c r="J939" s="76"/>
      <c r="K939" s="76"/>
      <c r="L939" s="76"/>
      <c r="M939" s="76"/>
      <c r="N939" s="76"/>
      <c r="O939" s="82" t="str">
        <f t="array" ref="O939">IF(N939="Oui","Enter %",IF(N939="","",INDEX(LookUps!J:J,MATCH('4. Module B Ingrédients'!H939,LookUps!I:I,0))))</f>
        <v/>
      </c>
      <c r="P939" s="83" t="str">
        <f t="shared" si="58"/>
        <v/>
      </c>
      <c r="Q939" s="86"/>
      <c r="R939" s="87"/>
      <c r="S939" s="76"/>
      <c r="T939" s="19">
        <f>'1. Site de fabrication'!$E$7</f>
        <v>0</v>
      </c>
      <c r="U939" s="56">
        <f>'1. Site de fabrication'!$E$9</f>
        <v>0</v>
      </c>
      <c r="V939" t="str">
        <f t="shared" si="59"/>
        <v/>
      </c>
    </row>
    <row r="940" spans="1:22" ht="15.75" customHeight="1">
      <c r="A940" s="45"/>
      <c r="B940" s="19" t="str">
        <f t="shared" si="56"/>
        <v/>
      </c>
      <c r="C940" s="19" t="str">
        <f t="shared" si="57"/>
        <v/>
      </c>
      <c r="D940" s="81"/>
      <c r="E940" s="81"/>
      <c r="F940" s="79"/>
      <c r="G940" s="79"/>
      <c r="H940" s="76"/>
      <c r="I940" s="76"/>
      <c r="J940" s="76"/>
      <c r="K940" s="76"/>
      <c r="L940" s="76"/>
      <c r="M940" s="76"/>
      <c r="N940" s="76"/>
      <c r="O940" s="82" t="str">
        <f t="array" ref="O940">IF(N940="Oui","Enter %",IF(N940="","",INDEX(LookUps!J:J,MATCH('4. Module B Ingrédients'!H940,LookUps!I:I,0))))</f>
        <v/>
      </c>
      <c r="P940" s="83" t="str">
        <f t="shared" si="58"/>
        <v/>
      </c>
      <c r="Q940" s="86"/>
      <c r="R940" s="87"/>
      <c r="S940" s="76"/>
      <c r="T940" s="19">
        <f>'1. Site de fabrication'!$E$7</f>
        <v>0</v>
      </c>
      <c r="U940" s="56">
        <f>'1. Site de fabrication'!$E$9</f>
        <v>0</v>
      </c>
      <c r="V940" t="str">
        <f t="shared" si="59"/>
        <v/>
      </c>
    </row>
    <row r="941" spans="1:22" ht="15.75" customHeight="1">
      <c r="A941" s="45"/>
      <c r="B941" s="19" t="str">
        <f t="shared" si="56"/>
        <v/>
      </c>
      <c r="C941" s="19" t="str">
        <f t="shared" si="57"/>
        <v/>
      </c>
      <c r="D941" s="81"/>
      <c r="E941" s="81"/>
      <c r="F941" s="79"/>
      <c r="G941" s="79"/>
      <c r="H941" s="76"/>
      <c r="I941" s="76"/>
      <c r="J941" s="76"/>
      <c r="K941" s="76"/>
      <c r="L941" s="76"/>
      <c r="M941" s="76"/>
      <c r="N941" s="76"/>
      <c r="O941" s="82" t="str">
        <f t="array" ref="O941">IF(N941="Oui","Enter %",IF(N941="","",INDEX(LookUps!J:J,MATCH('4. Module B Ingrédients'!H941,LookUps!I:I,0))))</f>
        <v/>
      </c>
      <c r="P941" s="83" t="str">
        <f t="shared" si="58"/>
        <v/>
      </c>
      <c r="Q941" s="86"/>
      <c r="R941" s="87"/>
      <c r="S941" s="76"/>
      <c r="T941" s="19">
        <f>'1. Site de fabrication'!$E$7</f>
        <v>0</v>
      </c>
      <c r="U941" s="56">
        <f>'1. Site de fabrication'!$E$9</f>
        <v>0</v>
      </c>
      <c r="V941" t="str">
        <f t="shared" si="59"/>
        <v/>
      </c>
    </row>
    <row r="942" spans="1:22" ht="15.75" customHeight="1">
      <c r="A942" s="45"/>
      <c r="B942" s="19" t="str">
        <f t="shared" si="56"/>
        <v/>
      </c>
      <c r="C942" s="19" t="str">
        <f t="shared" si="57"/>
        <v/>
      </c>
      <c r="D942" s="81"/>
      <c r="E942" s="81"/>
      <c r="F942" s="79"/>
      <c r="G942" s="79"/>
      <c r="H942" s="76"/>
      <c r="I942" s="76"/>
      <c r="J942" s="76"/>
      <c r="K942" s="76"/>
      <c r="L942" s="76"/>
      <c r="M942" s="76"/>
      <c r="N942" s="76"/>
      <c r="O942" s="82" t="str">
        <f t="array" ref="O942">IF(N942="Oui","Enter %",IF(N942="","",INDEX(LookUps!J:J,MATCH('4. Module B Ingrédients'!H942,LookUps!I:I,0))))</f>
        <v/>
      </c>
      <c r="P942" s="83" t="str">
        <f t="shared" si="58"/>
        <v/>
      </c>
      <c r="Q942" s="86"/>
      <c r="R942" s="87"/>
      <c r="S942" s="76"/>
      <c r="T942" s="19">
        <f>'1. Site de fabrication'!$E$7</f>
        <v>0</v>
      </c>
      <c r="U942" s="56">
        <f>'1. Site de fabrication'!$E$9</f>
        <v>0</v>
      </c>
      <c r="V942" t="str">
        <f t="shared" si="59"/>
        <v/>
      </c>
    </row>
    <row r="943" spans="1:22" ht="15.75" customHeight="1">
      <c r="A943" s="45"/>
      <c r="B943" s="19" t="str">
        <f t="shared" si="56"/>
        <v/>
      </c>
      <c r="C943" s="19" t="str">
        <f t="shared" si="57"/>
        <v/>
      </c>
      <c r="D943" s="81"/>
      <c r="E943" s="81"/>
      <c r="F943" s="79"/>
      <c r="G943" s="79"/>
      <c r="H943" s="76"/>
      <c r="I943" s="76"/>
      <c r="J943" s="76"/>
      <c r="K943" s="76"/>
      <c r="L943" s="76"/>
      <c r="M943" s="76"/>
      <c r="N943" s="76"/>
      <c r="O943" s="82" t="str">
        <f t="array" ref="O943">IF(N943="Oui","Enter %",IF(N943="","",INDEX(LookUps!J:J,MATCH('4. Module B Ingrédients'!H943,LookUps!I:I,0))))</f>
        <v/>
      </c>
      <c r="P943" s="83" t="str">
        <f t="shared" si="58"/>
        <v/>
      </c>
      <c r="Q943" s="86"/>
      <c r="R943" s="87"/>
      <c r="S943" s="76"/>
      <c r="T943" s="19">
        <f>'1. Site de fabrication'!$E$7</f>
        <v>0</v>
      </c>
      <c r="U943" s="56">
        <f>'1. Site de fabrication'!$E$9</f>
        <v>0</v>
      </c>
      <c r="V943" t="str">
        <f t="shared" si="59"/>
        <v/>
      </c>
    </row>
    <row r="944" spans="1:22" ht="15.75" customHeight="1">
      <c r="A944" s="45"/>
      <c r="B944" s="19" t="str">
        <f t="shared" si="56"/>
        <v/>
      </c>
      <c r="C944" s="19" t="str">
        <f t="shared" si="57"/>
        <v/>
      </c>
      <c r="D944" s="81"/>
      <c r="E944" s="81"/>
      <c r="F944" s="79"/>
      <c r="G944" s="79"/>
      <c r="H944" s="76"/>
      <c r="I944" s="76"/>
      <c r="J944" s="76"/>
      <c r="K944" s="76"/>
      <c r="L944" s="76"/>
      <c r="M944" s="76"/>
      <c r="N944" s="76"/>
      <c r="O944" s="82" t="str">
        <f t="array" ref="O944">IF(N944="Oui","Enter %",IF(N944="","",INDEX(LookUps!J:J,MATCH('4. Module B Ingrédients'!H944,LookUps!I:I,0))))</f>
        <v/>
      </c>
      <c r="P944" s="83" t="str">
        <f t="shared" si="58"/>
        <v/>
      </c>
      <c r="Q944" s="86"/>
      <c r="R944" s="87"/>
      <c r="S944" s="76"/>
      <c r="T944" s="19">
        <f>'1. Site de fabrication'!$E$7</f>
        <v>0</v>
      </c>
      <c r="U944" s="56">
        <f>'1. Site de fabrication'!$E$9</f>
        <v>0</v>
      </c>
      <c r="V944" t="str">
        <f t="shared" si="59"/>
        <v/>
      </c>
    </row>
    <row r="945" spans="1:22" ht="15.75" customHeight="1">
      <c r="A945" s="45"/>
      <c r="B945" s="19" t="str">
        <f t="shared" si="56"/>
        <v/>
      </c>
      <c r="C945" s="19" t="str">
        <f t="shared" si="57"/>
        <v/>
      </c>
      <c r="D945" s="81"/>
      <c r="E945" s="81"/>
      <c r="F945" s="79"/>
      <c r="G945" s="79"/>
      <c r="H945" s="76"/>
      <c r="I945" s="76"/>
      <c r="J945" s="76"/>
      <c r="K945" s="76"/>
      <c r="L945" s="76"/>
      <c r="M945" s="76"/>
      <c r="N945" s="76"/>
      <c r="O945" s="82" t="str">
        <f t="array" ref="O945">IF(N945="Oui","Enter %",IF(N945="","",INDEX(LookUps!J:J,MATCH('4. Module B Ingrédients'!H945,LookUps!I:I,0))))</f>
        <v/>
      </c>
      <c r="P945" s="83" t="str">
        <f t="shared" si="58"/>
        <v/>
      </c>
      <c r="Q945" s="86"/>
      <c r="R945" s="87"/>
      <c r="S945" s="76"/>
      <c r="T945" s="19">
        <f>'1. Site de fabrication'!$E$7</f>
        <v>0</v>
      </c>
      <c r="U945" s="56">
        <f>'1. Site de fabrication'!$E$9</f>
        <v>0</v>
      </c>
      <c r="V945" t="str">
        <f t="shared" si="59"/>
        <v/>
      </c>
    </row>
    <row r="946" spans="1:22" ht="15.75" customHeight="1">
      <c r="A946" s="45"/>
      <c r="B946" s="19" t="str">
        <f t="shared" si="56"/>
        <v/>
      </c>
      <c r="C946" s="19" t="str">
        <f t="shared" si="57"/>
        <v/>
      </c>
      <c r="D946" s="81"/>
      <c r="E946" s="81"/>
      <c r="F946" s="79"/>
      <c r="G946" s="79"/>
      <c r="H946" s="76"/>
      <c r="I946" s="76"/>
      <c r="J946" s="76"/>
      <c r="K946" s="76"/>
      <c r="L946" s="76"/>
      <c r="M946" s="76"/>
      <c r="N946" s="76"/>
      <c r="O946" s="82" t="str">
        <f t="array" ref="O946">IF(N946="Oui","Enter %",IF(N946="","",INDEX(LookUps!J:J,MATCH('4. Module B Ingrédients'!H946,LookUps!I:I,0))))</f>
        <v/>
      </c>
      <c r="P946" s="83" t="str">
        <f t="shared" si="58"/>
        <v/>
      </c>
      <c r="Q946" s="86"/>
      <c r="R946" s="87"/>
      <c r="S946" s="76"/>
      <c r="T946" s="19">
        <f>'1. Site de fabrication'!$E$7</f>
        <v>0</v>
      </c>
      <c r="U946" s="56">
        <f>'1. Site de fabrication'!$E$9</f>
        <v>0</v>
      </c>
      <c r="V946" t="str">
        <f t="shared" si="59"/>
        <v/>
      </c>
    </row>
    <row r="947" spans="1:22" ht="15.75" customHeight="1">
      <c r="A947" s="45"/>
      <c r="B947" s="19" t="str">
        <f t="shared" si="56"/>
        <v/>
      </c>
      <c r="C947" s="19" t="str">
        <f t="shared" si="57"/>
        <v/>
      </c>
      <c r="D947" s="81"/>
      <c r="E947" s="81"/>
      <c r="F947" s="79"/>
      <c r="G947" s="79"/>
      <c r="H947" s="76"/>
      <c r="I947" s="76"/>
      <c r="J947" s="76"/>
      <c r="K947" s="76"/>
      <c r="L947" s="76"/>
      <c r="M947" s="76"/>
      <c r="N947" s="76"/>
      <c r="O947" s="82" t="str">
        <f t="array" ref="O947">IF(N947="Oui","Enter %",IF(N947="","",INDEX(LookUps!J:J,MATCH('4. Module B Ingrédients'!H947,LookUps!I:I,0))))</f>
        <v/>
      </c>
      <c r="P947" s="83" t="str">
        <f t="shared" si="58"/>
        <v/>
      </c>
      <c r="Q947" s="86"/>
      <c r="R947" s="87"/>
      <c r="S947" s="76"/>
      <c r="T947" s="19">
        <f>'1. Site de fabrication'!$E$7</f>
        <v>0</v>
      </c>
      <c r="U947" s="56">
        <f>'1. Site de fabrication'!$E$9</f>
        <v>0</v>
      </c>
      <c r="V947" t="str">
        <f t="shared" si="59"/>
        <v/>
      </c>
    </row>
    <row r="948" spans="1:22" ht="15.75" customHeight="1">
      <c r="A948" s="45"/>
      <c r="B948" s="19" t="str">
        <f t="shared" si="56"/>
        <v/>
      </c>
      <c r="C948" s="19" t="str">
        <f t="shared" si="57"/>
        <v/>
      </c>
      <c r="D948" s="81"/>
      <c r="E948" s="81"/>
      <c r="F948" s="79"/>
      <c r="G948" s="79"/>
      <c r="H948" s="76"/>
      <c r="I948" s="76"/>
      <c r="J948" s="76"/>
      <c r="K948" s="76"/>
      <c r="L948" s="76"/>
      <c r="M948" s="76"/>
      <c r="N948" s="76"/>
      <c r="O948" s="82" t="str">
        <f t="array" ref="O948">IF(N948="Oui","Enter %",IF(N948="","",INDEX(LookUps!J:J,MATCH('4. Module B Ingrédients'!H948,LookUps!I:I,0))))</f>
        <v/>
      </c>
      <c r="P948" s="83" t="str">
        <f t="shared" si="58"/>
        <v/>
      </c>
      <c r="Q948" s="86"/>
      <c r="R948" s="87"/>
      <c r="S948" s="76"/>
      <c r="T948" s="19">
        <f>'1. Site de fabrication'!$E$7</f>
        <v>0</v>
      </c>
      <c r="U948" s="56">
        <f>'1. Site de fabrication'!$E$9</f>
        <v>0</v>
      </c>
      <c r="V948" t="str">
        <f t="shared" si="59"/>
        <v/>
      </c>
    </row>
    <row r="949" spans="1:22" ht="15.75" customHeight="1">
      <c r="A949" s="45"/>
      <c r="B949" s="19" t="str">
        <f t="shared" si="56"/>
        <v/>
      </c>
      <c r="C949" s="19" t="str">
        <f t="shared" si="57"/>
        <v/>
      </c>
      <c r="D949" s="81"/>
      <c r="E949" s="81"/>
      <c r="F949" s="79"/>
      <c r="G949" s="79"/>
      <c r="H949" s="76"/>
      <c r="I949" s="76"/>
      <c r="J949" s="76"/>
      <c r="K949" s="76"/>
      <c r="L949" s="76"/>
      <c r="M949" s="76"/>
      <c r="N949" s="76"/>
      <c r="O949" s="82" t="str">
        <f t="array" ref="O949">IF(N949="Oui","Enter %",IF(N949="","",INDEX(LookUps!J:J,MATCH('4. Module B Ingrédients'!H949,LookUps!I:I,0))))</f>
        <v/>
      </c>
      <c r="P949" s="83" t="str">
        <f t="shared" si="58"/>
        <v/>
      </c>
      <c r="Q949" s="86"/>
      <c r="R949" s="87"/>
      <c r="S949" s="76"/>
      <c r="T949" s="19">
        <f>'1. Site de fabrication'!$E$7</f>
        <v>0</v>
      </c>
      <c r="U949" s="56">
        <f>'1. Site de fabrication'!$E$9</f>
        <v>0</v>
      </c>
      <c r="V949" t="str">
        <f t="shared" si="59"/>
        <v/>
      </c>
    </row>
    <row r="950" spans="1:22" ht="15.75" customHeight="1">
      <c r="A950" s="45"/>
      <c r="B950" s="19" t="str">
        <f t="shared" si="56"/>
        <v/>
      </c>
      <c r="C950" s="19" t="str">
        <f t="shared" si="57"/>
        <v/>
      </c>
      <c r="D950" s="81"/>
      <c r="E950" s="81"/>
      <c r="F950" s="79"/>
      <c r="G950" s="79"/>
      <c r="H950" s="76"/>
      <c r="I950" s="76"/>
      <c r="J950" s="76"/>
      <c r="K950" s="76"/>
      <c r="L950" s="76"/>
      <c r="M950" s="76"/>
      <c r="N950" s="76"/>
      <c r="O950" s="82" t="str">
        <f t="array" ref="O950">IF(N950="Oui","Enter %",IF(N950="","",INDEX(LookUps!J:J,MATCH('4. Module B Ingrédients'!H950,LookUps!I:I,0))))</f>
        <v/>
      </c>
      <c r="P950" s="83" t="str">
        <f t="shared" si="58"/>
        <v/>
      </c>
      <c r="Q950" s="86"/>
      <c r="R950" s="87"/>
      <c r="S950" s="76"/>
      <c r="T950" s="19">
        <f>'1. Site de fabrication'!$E$7</f>
        <v>0</v>
      </c>
      <c r="U950" s="56">
        <f>'1. Site de fabrication'!$E$9</f>
        <v>0</v>
      </c>
      <c r="V950" t="str">
        <f t="shared" si="59"/>
        <v/>
      </c>
    </row>
    <row r="951" spans="1:22" ht="15.75" customHeight="1">
      <c r="A951" s="45"/>
      <c r="B951" s="19" t="str">
        <f t="shared" si="56"/>
        <v/>
      </c>
      <c r="C951" s="19" t="str">
        <f t="shared" si="57"/>
        <v/>
      </c>
      <c r="D951" s="81"/>
      <c r="E951" s="81"/>
      <c r="F951" s="79"/>
      <c r="G951" s="79"/>
      <c r="H951" s="76"/>
      <c r="I951" s="76"/>
      <c r="J951" s="76"/>
      <c r="K951" s="76"/>
      <c r="L951" s="76"/>
      <c r="M951" s="76"/>
      <c r="N951" s="76"/>
      <c r="O951" s="82" t="str">
        <f t="array" ref="O951">IF(N951="Oui","Enter %",IF(N951="","",INDEX(LookUps!J:J,MATCH('4. Module B Ingrédients'!H951,LookUps!I:I,0))))</f>
        <v/>
      </c>
      <c r="P951" s="83" t="str">
        <f t="shared" si="58"/>
        <v/>
      </c>
      <c r="Q951" s="86"/>
      <c r="R951" s="87"/>
      <c r="S951" s="76"/>
      <c r="T951" s="19">
        <f>'1. Site de fabrication'!$E$7</f>
        <v>0</v>
      </c>
      <c r="U951" s="56">
        <f>'1. Site de fabrication'!$E$9</f>
        <v>0</v>
      </c>
      <c r="V951" t="str">
        <f t="shared" si="59"/>
        <v/>
      </c>
    </row>
    <row r="952" spans="1:22" ht="15.75" customHeight="1">
      <c r="A952" s="45"/>
      <c r="B952" s="19" t="str">
        <f t="shared" si="56"/>
        <v/>
      </c>
      <c r="C952" s="19" t="str">
        <f t="shared" si="57"/>
        <v/>
      </c>
      <c r="D952" s="81"/>
      <c r="E952" s="81"/>
      <c r="F952" s="79"/>
      <c r="G952" s="79"/>
      <c r="H952" s="76"/>
      <c r="I952" s="76"/>
      <c r="J952" s="76"/>
      <c r="K952" s="76"/>
      <c r="L952" s="76"/>
      <c r="M952" s="76"/>
      <c r="N952" s="76"/>
      <c r="O952" s="82" t="str">
        <f t="array" ref="O952">IF(N952="Oui","Enter %",IF(N952="","",INDEX(LookUps!J:J,MATCH('4. Module B Ingrédients'!H952,LookUps!I:I,0))))</f>
        <v/>
      </c>
      <c r="P952" s="83" t="str">
        <f t="shared" si="58"/>
        <v/>
      </c>
      <c r="Q952" s="86"/>
      <c r="R952" s="87"/>
      <c r="S952" s="76"/>
      <c r="T952" s="19">
        <f>'1. Site de fabrication'!$E$7</f>
        <v>0</v>
      </c>
      <c r="U952" s="56">
        <f>'1. Site de fabrication'!$E$9</f>
        <v>0</v>
      </c>
      <c r="V952" t="str">
        <f t="shared" si="59"/>
        <v/>
      </c>
    </row>
    <row r="953" spans="1:22" ht="15.75" customHeight="1">
      <c r="A953" s="45"/>
      <c r="B953" s="19" t="str">
        <f t="shared" si="56"/>
        <v/>
      </c>
      <c r="C953" s="19" t="str">
        <f t="shared" si="57"/>
        <v/>
      </c>
      <c r="D953" s="81"/>
      <c r="E953" s="81"/>
      <c r="F953" s="79"/>
      <c r="G953" s="79"/>
      <c r="H953" s="76"/>
      <c r="I953" s="76"/>
      <c r="J953" s="76"/>
      <c r="K953" s="76"/>
      <c r="L953" s="76"/>
      <c r="M953" s="76"/>
      <c r="N953" s="76"/>
      <c r="O953" s="82" t="str">
        <f t="array" ref="O953">IF(N953="Oui","Enter %",IF(N953="","",INDEX(LookUps!J:J,MATCH('4. Module B Ingrédients'!H953,LookUps!I:I,0))))</f>
        <v/>
      </c>
      <c r="P953" s="83" t="str">
        <f t="shared" si="58"/>
        <v/>
      </c>
      <c r="Q953" s="86"/>
      <c r="R953" s="87"/>
      <c r="S953" s="76"/>
      <c r="T953" s="19">
        <f>'1. Site de fabrication'!$E$7</f>
        <v>0</v>
      </c>
      <c r="U953" s="56">
        <f>'1. Site de fabrication'!$E$9</f>
        <v>0</v>
      </c>
      <c r="V953" t="str">
        <f t="shared" si="59"/>
        <v/>
      </c>
    </row>
    <row r="954" spans="1:22" ht="15.75" customHeight="1">
      <c r="A954" s="45"/>
      <c r="B954" s="19" t="str">
        <f t="shared" si="56"/>
        <v/>
      </c>
      <c r="C954" s="19" t="str">
        <f t="shared" si="57"/>
        <v/>
      </c>
      <c r="D954" s="81"/>
      <c r="E954" s="81"/>
      <c r="F954" s="79"/>
      <c r="G954" s="79"/>
      <c r="H954" s="76"/>
      <c r="I954" s="76"/>
      <c r="J954" s="76"/>
      <c r="K954" s="76"/>
      <c r="L954" s="76"/>
      <c r="M954" s="76"/>
      <c r="N954" s="76"/>
      <c r="O954" s="82" t="str">
        <f t="array" ref="O954">IF(N954="Oui","Enter %",IF(N954="","",INDEX(LookUps!J:J,MATCH('4. Module B Ingrédients'!H954,LookUps!I:I,0))))</f>
        <v/>
      </c>
      <c r="P954" s="83" t="str">
        <f t="shared" si="58"/>
        <v/>
      </c>
      <c r="Q954" s="86"/>
      <c r="R954" s="87"/>
      <c r="S954" s="76"/>
      <c r="T954" s="19">
        <f>'1. Site de fabrication'!$E$7</f>
        <v>0</v>
      </c>
      <c r="U954" s="56">
        <f>'1. Site de fabrication'!$E$9</f>
        <v>0</v>
      </c>
      <c r="V954" t="str">
        <f t="shared" si="59"/>
        <v/>
      </c>
    </row>
    <row r="955" spans="1:22" ht="15.75" customHeight="1">
      <c r="A955" s="45"/>
      <c r="B955" s="19" t="str">
        <f t="shared" si="56"/>
        <v/>
      </c>
      <c r="C955" s="19" t="str">
        <f t="shared" si="57"/>
        <v/>
      </c>
      <c r="D955" s="81"/>
      <c r="E955" s="81"/>
      <c r="F955" s="79"/>
      <c r="G955" s="79"/>
      <c r="H955" s="76"/>
      <c r="I955" s="76"/>
      <c r="J955" s="76"/>
      <c r="K955" s="76"/>
      <c r="L955" s="76"/>
      <c r="M955" s="76"/>
      <c r="N955" s="76"/>
      <c r="O955" s="82" t="str">
        <f t="array" ref="O955">IF(N955="Oui","Enter %",IF(N955="","",INDEX(LookUps!J:J,MATCH('4. Module B Ingrédients'!H955,LookUps!I:I,0))))</f>
        <v/>
      </c>
      <c r="P955" s="83" t="str">
        <f t="shared" si="58"/>
        <v/>
      </c>
      <c r="Q955" s="86"/>
      <c r="R955" s="87"/>
      <c r="S955" s="76"/>
      <c r="T955" s="19">
        <f>'1. Site de fabrication'!$E$7</f>
        <v>0</v>
      </c>
      <c r="U955" s="56">
        <f>'1. Site de fabrication'!$E$9</f>
        <v>0</v>
      </c>
      <c r="V955" t="str">
        <f t="shared" si="59"/>
        <v/>
      </c>
    </row>
    <row r="956" spans="1:22" ht="15.75" customHeight="1">
      <c r="A956" s="45"/>
      <c r="B956" s="19" t="str">
        <f t="shared" si="56"/>
        <v/>
      </c>
      <c r="C956" s="19" t="str">
        <f t="shared" si="57"/>
        <v/>
      </c>
      <c r="D956" s="81"/>
      <c r="E956" s="81"/>
      <c r="F956" s="79"/>
      <c r="G956" s="79"/>
      <c r="H956" s="76"/>
      <c r="I956" s="76"/>
      <c r="J956" s="76"/>
      <c r="K956" s="76"/>
      <c r="L956" s="76"/>
      <c r="M956" s="76"/>
      <c r="N956" s="76"/>
      <c r="O956" s="82" t="str">
        <f t="array" ref="O956">IF(N956="Oui","Enter %",IF(N956="","",INDEX(LookUps!J:J,MATCH('4. Module B Ingrédients'!H956,LookUps!I:I,0))))</f>
        <v/>
      </c>
      <c r="P956" s="83" t="str">
        <f t="shared" si="58"/>
        <v/>
      </c>
      <c r="Q956" s="86"/>
      <c r="R956" s="87"/>
      <c r="S956" s="76"/>
      <c r="T956" s="19">
        <f>'1. Site de fabrication'!$E$7</f>
        <v>0</v>
      </c>
      <c r="U956" s="56">
        <f>'1. Site de fabrication'!$E$9</f>
        <v>0</v>
      </c>
      <c r="V956" t="str">
        <f t="shared" si="59"/>
        <v/>
      </c>
    </row>
    <row r="957" spans="1:22" ht="15.75" customHeight="1">
      <c r="A957" s="45"/>
      <c r="B957" s="19" t="str">
        <f t="shared" si="56"/>
        <v/>
      </c>
      <c r="C957" s="19" t="str">
        <f t="shared" si="57"/>
        <v/>
      </c>
      <c r="D957" s="81"/>
      <c r="E957" s="81"/>
      <c r="F957" s="79"/>
      <c r="G957" s="79"/>
      <c r="H957" s="76"/>
      <c r="I957" s="76"/>
      <c r="J957" s="76"/>
      <c r="K957" s="76"/>
      <c r="L957" s="76"/>
      <c r="M957" s="76"/>
      <c r="N957" s="76"/>
      <c r="O957" s="82" t="str">
        <f t="array" ref="O957">IF(N957="Oui","Enter %",IF(N957="","",INDEX(LookUps!J:J,MATCH('4. Module B Ingrédients'!H957,LookUps!I:I,0))))</f>
        <v/>
      </c>
      <c r="P957" s="83" t="str">
        <f t="shared" si="58"/>
        <v/>
      </c>
      <c r="Q957" s="86"/>
      <c r="R957" s="87"/>
      <c r="S957" s="76"/>
      <c r="T957" s="19">
        <f>'1. Site de fabrication'!$E$7</f>
        <v>0</v>
      </c>
      <c r="U957" s="56">
        <f>'1. Site de fabrication'!$E$9</f>
        <v>0</v>
      </c>
      <c r="V957" t="str">
        <f t="shared" si="59"/>
        <v/>
      </c>
    </row>
    <row r="958" spans="1:22" ht="15.75" customHeight="1">
      <c r="A958" s="45"/>
      <c r="B958" s="19" t="str">
        <f t="shared" si="56"/>
        <v/>
      </c>
      <c r="C958" s="19" t="str">
        <f t="shared" si="57"/>
        <v/>
      </c>
      <c r="D958" s="81"/>
      <c r="E958" s="81"/>
      <c r="F958" s="79"/>
      <c r="G958" s="79"/>
      <c r="H958" s="76"/>
      <c r="I958" s="76"/>
      <c r="J958" s="76"/>
      <c r="K958" s="76"/>
      <c r="L958" s="76"/>
      <c r="M958" s="76"/>
      <c r="N958" s="76"/>
      <c r="O958" s="82" t="str">
        <f t="array" ref="O958">IF(N958="Oui","Enter %",IF(N958="","",INDEX(LookUps!J:J,MATCH('4. Module B Ingrédients'!H958,LookUps!I:I,0))))</f>
        <v/>
      </c>
      <c r="P958" s="83" t="str">
        <f t="shared" si="58"/>
        <v/>
      </c>
      <c r="Q958" s="86"/>
      <c r="R958" s="87"/>
      <c r="S958" s="76"/>
      <c r="T958" s="19">
        <f>'1. Site de fabrication'!$E$7</f>
        <v>0</v>
      </c>
      <c r="U958" s="56">
        <f>'1. Site de fabrication'!$E$9</f>
        <v>0</v>
      </c>
      <c r="V958" t="str">
        <f t="shared" si="59"/>
        <v/>
      </c>
    </row>
    <row r="959" spans="1:22" ht="15.75" customHeight="1">
      <c r="A959" s="45"/>
      <c r="B959" s="19" t="str">
        <f t="shared" si="56"/>
        <v/>
      </c>
      <c r="C959" s="19" t="str">
        <f t="shared" si="57"/>
        <v/>
      </c>
      <c r="D959" s="81"/>
      <c r="E959" s="81"/>
      <c r="F959" s="79"/>
      <c r="G959" s="79"/>
      <c r="H959" s="76"/>
      <c r="I959" s="76"/>
      <c r="J959" s="76"/>
      <c r="K959" s="76"/>
      <c r="L959" s="76"/>
      <c r="M959" s="76"/>
      <c r="N959" s="76"/>
      <c r="O959" s="82" t="str">
        <f t="array" ref="O959">IF(N959="Oui","Enter %",IF(N959="","",INDEX(LookUps!J:J,MATCH('4. Module B Ingrédients'!H959,LookUps!I:I,0))))</f>
        <v/>
      </c>
      <c r="P959" s="83" t="str">
        <f t="shared" si="58"/>
        <v/>
      </c>
      <c r="Q959" s="86"/>
      <c r="R959" s="87"/>
      <c r="S959" s="76"/>
      <c r="T959" s="19">
        <f>'1. Site de fabrication'!$E$7</f>
        <v>0</v>
      </c>
      <c r="U959" s="56">
        <f>'1. Site de fabrication'!$E$9</f>
        <v>0</v>
      </c>
      <c r="V959" t="str">
        <f t="shared" si="59"/>
        <v/>
      </c>
    </row>
    <row r="960" spans="1:22" ht="15.75" customHeight="1">
      <c r="A960" s="45"/>
      <c r="B960" s="19" t="str">
        <f t="shared" si="56"/>
        <v/>
      </c>
      <c r="C960" s="19" t="str">
        <f t="shared" si="57"/>
        <v/>
      </c>
      <c r="D960" s="81"/>
      <c r="E960" s="81"/>
      <c r="F960" s="79"/>
      <c r="G960" s="79"/>
      <c r="H960" s="76"/>
      <c r="I960" s="76"/>
      <c r="J960" s="76"/>
      <c r="K960" s="76"/>
      <c r="L960" s="76"/>
      <c r="M960" s="76"/>
      <c r="N960" s="76"/>
      <c r="O960" s="82" t="str">
        <f t="array" ref="O960">IF(N960="Oui","Enter %",IF(N960="","",INDEX(LookUps!J:J,MATCH('4. Module B Ingrédients'!H960,LookUps!I:I,0))))</f>
        <v/>
      </c>
      <c r="P960" s="83" t="str">
        <f t="shared" si="58"/>
        <v/>
      </c>
      <c r="Q960" s="86"/>
      <c r="R960" s="87"/>
      <c r="S960" s="76"/>
      <c r="T960" s="19">
        <f>'1. Site de fabrication'!$E$7</f>
        <v>0</v>
      </c>
      <c r="U960" s="56">
        <f>'1. Site de fabrication'!$E$9</f>
        <v>0</v>
      </c>
      <c r="V960" t="str">
        <f t="shared" si="59"/>
        <v/>
      </c>
    </row>
    <row r="961" spans="1:22" ht="15.75" customHeight="1">
      <c r="A961" s="45"/>
      <c r="B961" s="19" t="str">
        <f t="shared" si="56"/>
        <v/>
      </c>
      <c r="C961" s="19" t="str">
        <f t="shared" si="57"/>
        <v/>
      </c>
      <c r="D961" s="81"/>
      <c r="E961" s="81"/>
      <c r="F961" s="79"/>
      <c r="G961" s="79"/>
      <c r="H961" s="76"/>
      <c r="I961" s="76"/>
      <c r="J961" s="76"/>
      <c r="K961" s="76"/>
      <c r="L961" s="76"/>
      <c r="M961" s="76"/>
      <c r="N961" s="76"/>
      <c r="O961" s="82" t="str">
        <f t="array" ref="O961">IF(N961="Oui","Enter %",IF(N961="","",INDEX(LookUps!J:J,MATCH('4. Module B Ingrédients'!H961,LookUps!I:I,0))))</f>
        <v/>
      </c>
      <c r="P961" s="83" t="str">
        <f t="shared" si="58"/>
        <v/>
      </c>
      <c r="Q961" s="86"/>
      <c r="R961" s="87"/>
      <c r="S961" s="76"/>
      <c r="T961" s="19">
        <f>'1. Site de fabrication'!$E$7</f>
        <v>0</v>
      </c>
      <c r="U961" s="56">
        <f>'1. Site de fabrication'!$E$9</f>
        <v>0</v>
      </c>
      <c r="V961" t="str">
        <f t="shared" si="59"/>
        <v/>
      </c>
    </row>
    <row r="962" spans="1:22" ht="15.75" customHeight="1">
      <c r="A962" s="45"/>
      <c r="B962" s="19" t="str">
        <f t="shared" si="56"/>
        <v/>
      </c>
      <c r="C962" s="19" t="str">
        <f t="shared" si="57"/>
        <v/>
      </c>
      <c r="D962" s="81"/>
      <c r="E962" s="81"/>
      <c r="F962" s="79"/>
      <c r="G962" s="79"/>
      <c r="H962" s="76"/>
      <c r="I962" s="76"/>
      <c r="J962" s="76"/>
      <c r="K962" s="76"/>
      <c r="L962" s="76"/>
      <c r="M962" s="76"/>
      <c r="N962" s="76"/>
      <c r="O962" s="82" t="str">
        <f t="array" ref="O962">IF(N962="Oui","Enter %",IF(N962="","",INDEX(LookUps!J:J,MATCH('4. Module B Ingrédients'!H962,LookUps!I:I,0))))</f>
        <v/>
      </c>
      <c r="P962" s="83" t="str">
        <f t="shared" si="58"/>
        <v/>
      </c>
      <c r="Q962" s="86"/>
      <c r="R962" s="87"/>
      <c r="S962" s="76"/>
      <c r="T962" s="19">
        <f>'1. Site de fabrication'!$E$7</f>
        <v>0</v>
      </c>
      <c r="U962" s="56">
        <f>'1. Site de fabrication'!$E$9</f>
        <v>0</v>
      </c>
      <c r="V962" t="str">
        <f t="shared" si="59"/>
        <v/>
      </c>
    </row>
    <row r="963" spans="1:22" ht="15.75" customHeight="1">
      <c r="A963" s="45"/>
      <c r="B963" s="19" t="str">
        <f t="shared" si="56"/>
        <v/>
      </c>
      <c r="C963" s="19" t="str">
        <f t="shared" si="57"/>
        <v/>
      </c>
      <c r="D963" s="81"/>
      <c r="E963" s="81"/>
      <c r="F963" s="79"/>
      <c r="G963" s="79"/>
      <c r="H963" s="76"/>
      <c r="I963" s="76"/>
      <c r="J963" s="76"/>
      <c r="K963" s="76"/>
      <c r="L963" s="76"/>
      <c r="M963" s="76"/>
      <c r="N963" s="76"/>
      <c r="O963" s="82" t="str">
        <f t="array" ref="O963">IF(N963="Oui","Enter %",IF(N963="","",INDEX(LookUps!J:J,MATCH('4. Module B Ingrédients'!H963,LookUps!I:I,0))))</f>
        <v/>
      </c>
      <c r="P963" s="83" t="str">
        <f t="shared" si="58"/>
        <v/>
      </c>
      <c r="Q963" s="86"/>
      <c r="R963" s="87"/>
      <c r="S963" s="76"/>
      <c r="T963" s="19">
        <f>'1. Site de fabrication'!$E$7</f>
        <v>0</v>
      </c>
      <c r="U963" s="56">
        <f>'1. Site de fabrication'!$E$9</f>
        <v>0</v>
      </c>
      <c r="V963" t="str">
        <f t="shared" si="59"/>
        <v/>
      </c>
    </row>
    <row r="964" spans="1:22" ht="15.75" customHeight="1">
      <c r="A964" s="45"/>
      <c r="B964" s="19" t="str">
        <f t="shared" si="56"/>
        <v/>
      </c>
      <c r="C964" s="19" t="str">
        <f t="shared" si="57"/>
        <v/>
      </c>
      <c r="D964" s="81"/>
      <c r="E964" s="81"/>
      <c r="F964" s="79"/>
      <c r="G964" s="79"/>
      <c r="H964" s="76"/>
      <c r="I964" s="76"/>
      <c r="J964" s="76"/>
      <c r="K964" s="76"/>
      <c r="L964" s="76"/>
      <c r="M964" s="76"/>
      <c r="N964" s="76"/>
      <c r="O964" s="82" t="str">
        <f t="array" ref="O964">IF(N964="Oui","Enter %",IF(N964="","",INDEX(LookUps!J:J,MATCH('4. Module B Ingrédients'!H964,LookUps!I:I,0))))</f>
        <v/>
      </c>
      <c r="P964" s="83" t="str">
        <f t="shared" si="58"/>
        <v/>
      </c>
      <c r="Q964" s="86"/>
      <c r="R964" s="87"/>
      <c r="S964" s="76"/>
      <c r="T964" s="19">
        <f>'1. Site de fabrication'!$E$7</f>
        <v>0</v>
      </c>
      <c r="U964" s="56">
        <f>'1. Site de fabrication'!$E$9</f>
        <v>0</v>
      </c>
      <c r="V964" t="str">
        <f t="shared" si="59"/>
        <v/>
      </c>
    </row>
    <row r="965" spans="1:22" ht="15.75" customHeight="1">
      <c r="A965" s="45"/>
      <c r="B965" s="19" t="str">
        <f t="shared" si="56"/>
        <v/>
      </c>
      <c r="C965" s="19" t="str">
        <f t="shared" si="57"/>
        <v/>
      </c>
      <c r="D965" s="81"/>
      <c r="E965" s="81"/>
      <c r="F965" s="79"/>
      <c r="G965" s="79"/>
      <c r="H965" s="76"/>
      <c r="I965" s="76"/>
      <c r="J965" s="76"/>
      <c r="K965" s="76"/>
      <c r="L965" s="76"/>
      <c r="M965" s="76"/>
      <c r="N965" s="76"/>
      <c r="O965" s="82" t="str">
        <f t="array" ref="O965">IF(N965="Oui","Enter %",IF(N965="","",INDEX(LookUps!J:J,MATCH('4. Module B Ingrédients'!H965,LookUps!I:I,0))))</f>
        <v/>
      </c>
      <c r="P965" s="83" t="str">
        <f t="shared" si="58"/>
        <v/>
      </c>
      <c r="Q965" s="86"/>
      <c r="R965" s="87"/>
      <c r="S965" s="76"/>
      <c r="T965" s="19">
        <f>'1. Site de fabrication'!$E$7</f>
        <v>0</v>
      </c>
      <c r="U965" s="56">
        <f>'1. Site de fabrication'!$E$9</f>
        <v>0</v>
      </c>
      <c r="V965" t="str">
        <f t="shared" si="59"/>
        <v/>
      </c>
    </row>
    <row r="966" spans="1:22" ht="15.75" customHeight="1">
      <c r="A966" s="45"/>
      <c r="B966" s="19" t="str">
        <f t="shared" si="56"/>
        <v/>
      </c>
      <c r="C966" s="19" t="str">
        <f t="shared" si="57"/>
        <v/>
      </c>
      <c r="D966" s="81"/>
      <c r="E966" s="81"/>
      <c r="F966" s="79"/>
      <c r="G966" s="79"/>
      <c r="H966" s="76"/>
      <c r="I966" s="76"/>
      <c r="J966" s="76"/>
      <c r="K966" s="76"/>
      <c r="L966" s="76"/>
      <c r="M966" s="76"/>
      <c r="N966" s="76"/>
      <c r="O966" s="82" t="str">
        <f t="array" ref="O966">IF(N966="Oui","Enter %",IF(N966="","",INDEX(LookUps!J:J,MATCH('4. Module B Ingrédients'!H966,LookUps!I:I,0))))</f>
        <v/>
      </c>
      <c r="P966" s="83" t="str">
        <f t="shared" si="58"/>
        <v/>
      </c>
      <c r="Q966" s="86"/>
      <c r="R966" s="87"/>
      <c r="S966" s="76"/>
      <c r="T966" s="19">
        <f>'1. Site de fabrication'!$E$7</f>
        <v>0</v>
      </c>
      <c r="U966" s="56">
        <f>'1. Site de fabrication'!$E$9</f>
        <v>0</v>
      </c>
      <c r="V966" t="str">
        <f t="shared" si="59"/>
        <v/>
      </c>
    </row>
    <row r="967" spans="1:22" ht="15.75" customHeight="1">
      <c r="A967" s="45"/>
      <c r="B967" s="19" t="str">
        <f t="shared" si="56"/>
        <v/>
      </c>
      <c r="C967" s="19" t="str">
        <f t="shared" si="57"/>
        <v/>
      </c>
      <c r="D967" s="81"/>
      <c r="E967" s="81"/>
      <c r="F967" s="79"/>
      <c r="G967" s="79"/>
      <c r="H967" s="76"/>
      <c r="I967" s="76"/>
      <c r="J967" s="76"/>
      <c r="K967" s="76"/>
      <c r="L967" s="76"/>
      <c r="M967" s="76"/>
      <c r="N967" s="76"/>
      <c r="O967" s="82" t="str">
        <f t="array" ref="O967">IF(N967="Oui","Enter %",IF(N967="","",INDEX(LookUps!J:J,MATCH('4. Module B Ingrédients'!H967,LookUps!I:I,0))))</f>
        <v/>
      </c>
      <c r="P967" s="83" t="str">
        <f t="shared" si="58"/>
        <v/>
      </c>
      <c r="Q967" s="86"/>
      <c r="R967" s="87"/>
      <c r="S967" s="76"/>
      <c r="T967" s="19">
        <f>'1. Site de fabrication'!$E$7</f>
        <v>0</v>
      </c>
      <c r="U967" s="56">
        <f>'1. Site de fabrication'!$E$9</f>
        <v>0</v>
      </c>
      <c r="V967" t="str">
        <f t="shared" si="59"/>
        <v/>
      </c>
    </row>
    <row r="968" spans="1:22" ht="15.75" customHeight="1">
      <c r="A968" s="45"/>
      <c r="B968" s="19" t="str">
        <f t="shared" si="56"/>
        <v/>
      </c>
      <c r="C968" s="19" t="str">
        <f t="shared" si="57"/>
        <v/>
      </c>
      <c r="D968" s="81"/>
      <c r="E968" s="81"/>
      <c r="F968" s="79"/>
      <c r="G968" s="79"/>
      <c r="H968" s="76"/>
      <c r="I968" s="76"/>
      <c r="J968" s="76"/>
      <c r="K968" s="76"/>
      <c r="L968" s="76"/>
      <c r="M968" s="76"/>
      <c r="N968" s="76"/>
      <c r="O968" s="82" t="str">
        <f t="array" ref="O968">IF(N968="Oui","Enter %",IF(N968="","",INDEX(LookUps!J:J,MATCH('4. Module B Ingrédients'!H968,LookUps!I:I,0))))</f>
        <v/>
      </c>
      <c r="P968" s="83" t="str">
        <f t="shared" si="58"/>
        <v/>
      </c>
      <c r="Q968" s="86"/>
      <c r="R968" s="87"/>
      <c r="S968" s="76"/>
      <c r="T968" s="19">
        <f>'1. Site de fabrication'!$E$7</f>
        <v>0</v>
      </c>
      <c r="U968" s="56">
        <f>'1. Site de fabrication'!$E$9</f>
        <v>0</v>
      </c>
      <c r="V968" t="str">
        <f t="shared" si="59"/>
        <v/>
      </c>
    </row>
    <row r="969" spans="1:22" ht="15.75" customHeight="1">
      <c r="A969" s="45"/>
      <c r="B969" s="19" t="str">
        <f t="shared" si="56"/>
        <v/>
      </c>
      <c r="C969" s="19" t="str">
        <f t="shared" si="57"/>
        <v/>
      </c>
      <c r="D969" s="81"/>
      <c r="E969" s="81"/>
      <c r="F969" s="79"/>
      <c r="G969" s="79"/>
      <c r="H969" s="76"/>
      <c r="I969" s="76"/>
      <c r="J969" s="76"/>
      <c r="K969" s="76"/>
      <c r="L969" s="76"/>
      <c r="M969" s="76"/>
      <c r="N969" s="76"/>
      <c r="O969" s="82" t="str">
        <f t="array" ref="O969">IF(N969="Oui","Enter %",IF(N969="","",INDEX(LookUps!J:J,MATCH('4. Module B Ingrédients'!H969,LookUps!I:I,0))))</f>
        <v/>
      </c>
      <c r="P969" s="83" t="str">
        <f t="shared" si="58"/>
        <v/>
      </c>
      <c r="Q969" s="86"/>
      <c r="R969" s="87"/>
      <c r="S969" s="76"/>
      <c r="T969" s="19">
        <f>'1. Site de fabrication'!$E$7</f>
        <v>0</v>
      </c>
      <c r="U969" s="56">
        <f>'1. Site de fabrication'!$E$9</f>
        <v>0</v>
      </c>
      <c r="V969" t="str">
        <f t="shared" si="59"/>
        <v/>
      </c>
    </row>
    <row r="970" spans="1:22" ht="15.75" customHeight="1">
      <c r="A970" s="45"/>
      <c r="B970" s="19" t="str">
        <f t="shared" si="56"/>
        <v/>
      </c>
      <c r="C970" s="19" t="str">
        <f t="shared" si="57"/>
        <v/>
      </c>
      <c r="D970" s="81"/>
      <c r="E970" s="81"/>
      <c r="F970" s="79"/>
      <c r="G970" s="79"/>
      <c r="H970" s="76"/>
      <c r="I970" s="76"/>
      <c r="J970" s="76"/>
      <c r="K970" s="76"/>
      <c r="L970" s="76"/>
      <c r="M970" s="76"/>
      <c r="N970" s="76"/>
      <c r="O970" s="82" t="str">
        <f t="array" ref="O970">IF(N970="Oui","Enter %",IF(N970="","",INDEX(LookUps!J:J,MATCH('4. Module B Ingrédients'!H970,LookUps!I:I,0))))</f>
        <v/>
      </c>
      <c r="P970" s="83" t="str">
        <f t="shared" si="58"/>
        <v/>
      </c>
      <c r="Q970" s="86"/>
      <c r="R970" s="87"/>
      <c r="S970" s="76"/>
      <c r="T970" s="19">
        <f>'1. Site de fabrication'!$E$7</f>
        <v>0</v>
      </c>
      <c r="U970" s="56">
        <f>'1. Site de fabrication'!$E$9</f>
        <v>0</v>
      </c>
      <c r="V970" t="str">
        <f t="shared" si="59"/>
        <v/>
      </c>
    </row>
    <row r="971" spans="1:22" ht="15.75" customHeight="1">
      <c r="A971" s="45"/>
      <c r="B971" s="19" t="str">
        <f t="shared" si="56"/>
        <v/>
      </c>
      <c r="C971" s="19" t="str">
        <f t="shared" si="57"/>
        <v/>
      </c>
      <c r="D971" s="81"/>
      <c r="E971" s="81"/>
      <c r="F971" s="79"/>
      <c r="G971" s="79"/>
      <c r="H971" s="76"/>
      <c r="I971" s="76"/>
      <c r="J971" s="76"/>
      <c r="K971" s="76"/>
      <c r="L971" s="76"/>
      <c r="M971" s="76"/>
      <c r="N971" s="76"/>
      <c r="O971" s="82" t="str">
        <f t="array" ref="O971">IF(N971="Oui","Enter %",IF(N971="","",INDEX(LookUps!J:J,MATCH('4. Module B Ingrédients'!H971,LookUps!I:I,0))))</f>
        <v/>
      </c>
      <c r="P971" s="83" t="str">
        <f t="shared" si="58"/>
        <v/>
      </c>
      <c r="Q971" s="86"/>
      <c r="R971" s="87"/>
      <c r="S971" s="76"/>
      <c r="T971" s="19">
        <f>'1. Site de fabrication'!$E$7</f>
        <v>0</v>
      </c>
      <c r="U971" s="56">
        <f>'1. Site de fabrication'!$E$9</f>
        <v>0</v>
      </c>
      <c r="V971" t="str">
        <f t="shared" si="59"/>
        <v/>
      </c>
    </row>
    <row r="972" spans="1:22" ht="15.75" customHeight="1">
      <c r="A972" s="45"/>
      <c r="B972" s="19" t="str">
        <f t="shared" ref="B972:B1035" si="60">IF(D972="","",VLOOKUP(D972,Retailer,2,FALSE))</f>
        <v/>
      </c>
      <c r="C972" s="19" t="str">
        <f t="shared" ref="C972:C1035" si="61">IF(B972="","",B972&amp;"_market")</f>
        <v/>
      </c>
      <c r="D972" s="81"/>
      <c r="E972" s="81"/>
      <c r="F972" s="79"/>
      <c r="G972" s="79"/>
      <c r="H972" s="76"/>
      <c r="I972" s="76"/>
      <c r="J972" s="76"/>
      <c r="K972" s="76"/>
      <c r="L972" s="76"/>
      <c r="M972" s="76"/>
      <c r="N972" s="76"/>
      <c r="O972" s="82" t="str">
        <f t="array" ref="O972">IF(N972="Oui","Enter %",IF(N972="","",INDEX(LookUps!J:J,MATCH('4. Module B Ingrédients'!H972,LookUps!I:I,0))))</f>
        <v/>
      </c>
      <c r="P972" s="83" t="str">
        <f t="shared" ref="P972:P1035" si="62">IF(O972="","",IF(O972="Enter %","TBD",IF(J972="grammes",(I972/10^6)*O972,IF(J972="kg",(I972/10^3)*O972,I972*O972))))</f>
        <v/>
      </c>
      <c r="Q972" s="86"/>
      <c r="R972" s="87"/>
      <c r="S972" s="76"/>
      <c r="T972" s="19">
        <f>'1. Site de fabrication'!$E$7</f>
        <v>0</v>
      </c>
      <c r="U972" s="56">
        <f>'1. Site de fabrication'!$E$9</f>
        <v>0</v>
      </c>
      <c r="V972" t="str">
        <f t="shared" ref="V972:V1035" si="63">IF(F972="","",VLOOKUP(F972,Category_map,2,FALSE))</f>
        <v/>
      </c>
    </row>
    <row r="973" spans="1:22" ht="15.75" customHeight="1">
      <c r="A973" s="45"/>
      <c r="B973" s="19" t="str">
        <f t="shared" si="60"/>
        <v/>
      </c>
      <c r="C973" s="19" t="str">
        <f t="shared" si="61"/>
        <v/>
      </c>
      <c r="D973" s="81"/>
      <c r="E973" s="81"/>
      <c r="F973" s="79"/>
      <c r="G973" s="79"/>
      <c r="H973" s="76"/>
      <c r="I973" s="76"/>
      <c r="J973" s="76"/>
      <c r="K973" s="76"/>
      <c r="L973" s="76"/>
      <c r="M973" s="76"/>
      <c r="N973" s="76"/>
      <c r="O973" s="82" t="str">
        <f t="array" ref="O973">IF(N973="Oui","Enter %",IF(N973="","",INDEX(LookUps!J:J,MATCH('4. Module B Ingrédients'!H973,LookUps!I:I,0))))</f>
        <v/>
      </c>
      <c r="P973" s="83" t="str">
        <f t="shared" si="62"/>
        <v/>
      </c>
      <c r="Q973" s="86"/>
      <c r="R973" s="87"/>
      <c r="S973" s="76"/>
      <c r="T973" s="19">
        <f>'1. Site de fabrication'!$E$7</f>
        <v>0</v>
      </c>
      <c r="U973" s="56">
        <f>'1. Site de fabrication'!$E$9</f>
        <v>0</v>
      </c>
      <c r="V973" t="str">
        <f t="shared" si="63"/>
        <v/>
      </c>
    </row>
    <row r="974" spans="1:22" ht="15.75" customHeight="1">
      <c r="A974" s="45"/>
      <c r="B974" s="19" t="str">
        <f t="shared" si="60"/>
        <v/>
      </c>
      <c r="C974" s="19" t="str">
        <f t="shared" si="61"/>
        <v/>
      </c>
      <c r="D974" s="81"/>
      <c r="E974" s="81"/>
      <c r="F974" s="79"/>
      <c r="G974" s="79"/>
      <c r="H974" s="76"/>
      <c r="I974" s="76"/>
      <c r="J974" s="76"/>
      <c r="K974" s="76"/>
      <c r="L974" s="76"/>
      <c r="M974" s="76"/>
      <c r="N974" s="76"/>
      <c r="O974" s="82" t="str">
        <f t="array" ref="O974">IF(N974="Oui","Enter %",IF(N974="","",INDEX(LookUps!J:J,MATCH('4. Module B Ingrédients'!H974,LookUps!I:I,0))))</f>
        <v/>
      </c>
      <c r="P974" s="83" t="str">
        <f t="shared" si="62"/>
        <v/>
      </c>
      <c r="Q974" s="84"/>
      <c r="R974" s="85"/>
      <c r="S974" s="76"/>
      <c r="T974" s="19">
        <f>'1. Site de fabrication'!$E$7</f>
        <v>0</v>
      </c>
      <c r="U974" s="56">
        <f>'1. Site de fabrication'!$E$9</f>
        <v>0</v>
      </c>
      <c r="V974" t="str">
        <f t="shared" si="63"/>
        <v/>
      </c>
    </row>
    <row r="975" spans="1:22" ht="15.75" customHeight="1">
      <c r="A975" s="45"/>
      <c r="B975" s="19" t="str">
        <f t="shared" si="60"/>
        <v/>
      </c>
      <c r="C975" s="19" t="str">
        <f t="shared" si="61"/>
        <v/>
      </c>
      <c r="D975" s="81"/>
      <c r="E975" s="81"/>
      <c r="F975" s="79"/>
      <c r="G975" s="79"/>
      <c r="H975" s="76"/>
      <c r="I975" s="76"/>
      <c r="J975" s="76"/>
      <c r="K975" s="76"/>
      <c r="L975" s="76"/>
      <c r="M975" s="76"/>
      <c r="N975" s="76"/>
      <c r="O975" s="82" t="str">
        <f t="array" ref="O975">IF(N975="Oui","Enter %",IF(N975="","",INDEX(LookUps!J:J,MATCH('4. Module B Ingrédients'!H975,LookUps!I:I,0))))</f>
        <v/>
      </c>
      <c r="P975" s="83" t="str">
        <f t="shared" si="62"/>
        <v/>
      </c>
      <c r="Q975" s="86"/>
      <c r="R975" s="87"/>
      <c r="S975" s="76"/>
      <c r="T975" s="19">
        <f>'1. Site de fabrication'!$E$7</f>
        <v>0</v>
      </c>
      <c r="U975" s="56">
        <f>'1. Site de fabrication'!$E$9</f>
        <v>0</v>
      </c>
      <c r="V975" t="str">
        <f t="shared" si="63"/>
        <v/>
      </c>
    </row>
    <row r="976" spans="1:22" ht="15.75" customHeight="1">
      <c r="A976" s="45"/>
      <c r="B976" s="19" t="str">
        <f t="shared" si="60"/>
        <v/>
      </c>
      <c r="C976" s="19" t="str">
        <f t="shared" si="61"/>
        <v/>
      </c>
      <c r="D976" s="81"/>
      <c r="E976" s="81"/>
      <c r="F976" s="79"/>
      <c r="G976" s="79"/>
      <c r="H976" s="76"/>
      <c r="I976" s="76"/>
      <c r="J976" s="76"/>
      <c r="K976" s="76"/>
      <c r="L976" s="76"/>
      <c r="M976" s="76"/>
      <c r="N976" s="76"/>
      <c r="O976" s="82" t="str">
        <f t="array" ref="O976">IF(N976="Oui","Enter %",IF(N976="","",INDEX(LookUps!J:J,MATCH('4. Module B Ingrédients'!H976,LookUps!I:I,0))))</f>
        <v/>
      </c>
      <c r="P976" s="83" t="str">
        <f t="shared" si="62"/>
        <v/>
      </c>
      <c r="Q976" s="86"/>
      <c r="R976" s="87"/>
      <c r="S976" s="76"/>
      <c r="T976" s="19">
        <f>'1. Site de fabrication'!$E$7</f>
        <v>0</v>
      </c>
      <c r="U976" s="56">
        <f>'1. Site de fabrication'!$E$9</f>
        <v>0</v>
      </c>
      <c r="V976" t="str">
        <f t="shared" si="63"/>
        <v/>
      </c>
    </row>
    <row r="977" spans="1:22" ht="15.75" customHeight="1">
      <c r="A977" s="45"/>
      <c r="B977" s="19" t="str">
        <f t="shared" si="60"/>
        <v/>
      </c>
      <c r="C977" s="19" t="str">
        <f t="shared" si="61"/>
        <v/>
      </c>
      <c r="D977" s="81"/>
      <c r="E977" s="81"/>
      <c r="F977" s="79"/>
      <c r="G977" s="79"/>
      <c r="H977" s="76"/>
      <c r="I977" s="76"/>
      <c r="J977" s="76"/>
      <c r="K977" s="76"/>
      <c r="L977" s="76"/>
      <c r="M977" s="76"/>
      <c r="N977" s="76"/>
      <c r="O977" s="82" t="str">
        <f t="array" ref="O977">IF(N977="Oui","Enter %",IF(N977="","",INDEX(LookUps!J:J,MATCH('4. Module B Ingrédients'!H977,LookUps!I:I,0))))</f>
        <v/>
      </c>
      <c r="P977" s="83" t="str">
        <f t="shared" si="62"/>
        <v/>
      </c>
      <c r="Q977" s="86"/>
      <c r="R977" s="87"/>
      <c r="S977" s="76"/>
      <c r="T977" s="19">
        <f>'1. Site de fabrication'!$E$7</f>
        <v>0</v>
      </c>
      <c r="U977" s="56">
        <f>'1. Site de fabrication'!$E$9</f>
        <v>0</v>
      </c>
      <c r="V977" t="str">
        <f t="shared" si="63"/>
        <v/>
      </c>
    </row>
    <row r="978" spans="1:22" ht="15.75" customHeight="1">
      <c r="A978" s="45"/>
      <c r="B978" s="19" t="str">
        <f t="shared" si="60"/>
        <v/>
      </c>
      <c r="C978" s="19" t="str">
        <f t="shared" si="61"/>
        <v/>
      </c>
      <c r="D978" s="81"/>
      <c r="E978" s="81"/>
      <c r="F978" s="79"/>
      <c r="G978" s="79"/>
      <c r="H978" s="76"/>
      <c r="I978" s="76"/>
      <c r="J978" s="76"/>
      <c r="K978" s="76"/>
      <c r="L978" s="76"/>
      <c r="M978" s="76"/>
      <c r="N978" s="76"/>
      <c r="O978" s="82" t="str">
        <f t="array" ref="O978">IF(N978="Oui","Enter %",IF(N978="","",INDEX(LookUps!J:J,MATCH('4. Module B Ingrédients'!H978,LookUps!I:I,0))))</f>
        <v/>
      </c>
      <c r="P978" s="83" t="str">
        <f t="shared" si="62"/>
        <v/>
      </c>
      <c r="Q978" s="86"/>
      <c r="R978" s="87"/>
      <c r="S978" s="76"/>
      <c r="T978" s="19">
        <f>'1. Site de fabrication'!$E$7</f>
        <v>0</v>
      </c>
      <c r="U978" s="56">
        <f>'1. Site de fabrication'!$E$9</f>
        <v>0</v>
      </c>
      <c r="V978" t="str">
        <f t="shared" si="63"/>
        <v/>
      </c>
    </row>
    <row r="979" spans="1:22" ht="15.75" customHeight="1">
      <c r="A979" s="45"/>
      <c r="B979" s="19" t="str">
        <f t="shared" si="60"/>
        <v/>
      </c>
      <c r="C979" s="19" t="str">
        <f t="shared" si="61"/>
        <v/>
      </c>
      <c r="D979" s="81"/>
      <c r="E979" s="81"/>
      <c r="F979" s="79"/>
      <c r="G979" s="79"/>
      <c r="H979" s="76"/>
      <c r="I979" s="76"/>
      <c r="J979" s="76"/>
      <c r="K979" s="76"/>
      <c r="L979" s="76"/>
      <c r="M979" s="76"/>
      <c r="N979" s="76"/>
      <c r="O979" s="82" t="str">
        <f t="array" ref="O979">IF(N979="Oui","Enter %",IF(N979="","",INDEX(LookUps!J:J,MATCH('4. Module B Ingrédients'!H979,LookUps!I:I,0))))</f>
        <v/>
      </c>
      <c r="P979" s="83" t="str">
        <f t="shared" si="62"/>
        <v/>
      </c>
      <c r="Q979" s="86"/>
      <c r="R979" s="87"/>
      <c r="S979" s="76"/>
      <c r="T979" s="19">
        <f>'1. Site de fabrication'!$E$7</f>
        <v>0</v>
      </c>
      <c r="U979" s="56">
        <f>'1. Site de fabrication'!$E$9</f>
        <v>0</v>
      </c>
      <c r="V979" t="str">
        <f t="shared" si="63"/>
        <v/>
      </c>
    </row>
    <row r="980" spans="1:22" ht="15.75" customHeight="1">
      <c r="A980" s="45"/>
      <c r="B980" s="19" t="str">
        <f t="shared" si="60"/>
        <v/>
      </c>
      <c r="C980" s="19" t="str">
        <f t="shared" si="61"/>
        <v/>
      </c>
      <c r="D980" s="81"/>
      <c r="E980" s="81"/>
      <c r="F980" s="79"/>
      <c r="G980" s="79"/>
      <c r="H980" s="76"/>
      <c r="I980" s="76"/>
      <c r="J980" s="76"/>
      <c r="K980" s="76"/>
      <c r="L980" s="76"/>
      <c r="M980" s="76"/>
      <c r="N980" s="76"/>
      <c r="O980" s="82" t="str">
        <f t="array" ref="O980">IF(N980="Oui","Enter %",IF(N980="","",INDEX(LookUps!J:J,MATCH('4. Module B Ingrédients'!H980,LookUps!I:I,0))))</f>
        <v/>
      </c>
      <c r="P980" s="83" t="str">
        <f t="shared" si="62"/>
        <v/>
      </c>
      <c r="Q980" s="86"/>
      <c r="R980" s="87"/>
      <c r="S980" s="76"/>
      <c r="T980" s="19">
        <f>'1. Site de fabrication'!$E$7</f>
        <v>0</v>
      </c>
      <c r="U980" s="56">
        <f>'1. Site de fabrication'!$E$9</f>
        <v>0</v>
      </c>
      <c r="V980" t="str">
        <f t="shared" si="63"/>
        <v/>
      </c>
    </row>
    <row r="981" spans="1:22" ht="15.75" customHeight="1">
      <c r="A981" s="45"/>
      <c r="B981" s="19" t="str">
        <f t="shared" si="60"/>
        <v/>
      </c>
      <c r="C981" s="19" t="str">
        <f t="shared" si="61"/>
        <v/>
      </c>
      <c r="D981" s="81"/>
      <c r="E981" s="81"/>
      <c r="F981" s="79"/>
      <c r="G981" s="79"/>
      <c r="H981" s="76"/>
      <c r="I981" s="76"/>
      <c r="J981" s="76"/>
      <c r="K981" s="76"/>
      <c r="L981" s="76"/>
      <c r="M981" s="76"/>
      <c r="N981" s="76"/>
      <c r="O981" s="82" t="str">
        <f t="array" ref="O981">IF(N981="Oui","Enter %",IF(N981="","",INDEX(LookUps!J:J,MATCH('4. Module B Ingrédients'!H981,LookUps!I:I,0))))</f>
        <v/>
      </c>
      <c r="P981" s="83" t="str">
        <f t="shared" si="62"/>
        <v/>
      </c>
      <c r="Q981" s="86"/>
      <c r="R981" s="87"/>
      <c r="S981" s="76"/>
      <c r="T981" s="19">
        <f>'1. Site de fabrication'!$E$7</f>
        <v>0</v>
      </c>
      <c r="U981" s="56">
        <f>'1. Site de fabrication'!$E$9</f>
        <v>0</v>
      </c>
      <c r="V981" t="str">
        <f t="shared" si="63"/>
        <v/>
      </c>
    </row>
    <row r="982" spans="1:22" ht="15.75" customHeight="1">
      <c r="A982" s="45"/>
      <c r="B982" s="19" t="str">
        <f t="shared" si="60"/>
        <v/>
      </c>
      <c r="C982" s="19" t="str">
        <f t="shared" si="61"/>
        <v/>
      </c>
      <c r="D982" s="81"/>
      <c r="E982" s="81"/>
      <c r="F982" s="79"/>
      <c r="G982" s="79"/>
      <c r="H982" s="76"/>
      <c r="I982" s="76"/>
      <c r="J982" s="76"/>
      <c r="K982" s="76"/>
      <c r="L982" s="76"/>
      <c r="M982" s="76"/>
      <c r="N982" s="76"/>
      <c r="O982" s="82" t="str">
        <f t="array" ref="O982">IF(N982="Oui","Enter %",IF(N982="","",INDEX(LookUps!J:J,MATCH('4. Module B Ingrédients'!H982,LookUps!I:I,0))))</f>
        <v/>
      </c>
      <c r="P982" s="83" t="str">
        <f t="shared" si="62"/>
        <v/>
      </c>
      <c r="Q982" s="86"/>
      <c r="R982" s="87"/>
      <c r="S982" s="76"/>
      <c r="T982" s="19">
        <f>'1. Site de fabrication'!$E$7</f>
        <v>0</v>
      </c>
      <c r="U982" s="56">
        <f>'1. Site de fabrication'!$E$9</f>
        <v>0</v>
      </c>
      <c r="V982" t="str">
        <f t="shared" si="63"/>
        <v/>
      </c>
    </row>
    <row r="983" spans="1:22" ht="15.75" customHeight="1">
      <c r="A983" s="45"/>
      <c r="B983" s="19" t="str">
        <f t="shared" si="60"/>
        <v/>
      </c>
      <c r="C983" s="19" t="str">
        <f t="shared" si="61"/>
        <v/>
      </c>
      <c r="D983" s="81"/>
      <c r="E983" s="81"/>
      <c r="F983" s="79"/>
      <c r="G983" s="79"/>
      <c r="H983" s="76"/>
      <c r="I983" s="76"/>
      <c r="J983" s="76"/>
      <c r="K983" s="76"/>
      <c r="L983" s="76"/>
      <c r="M983" s="76"/>
      <c r="N983" s="76"/>
      <c r="O983" s="82" t="str">
        <f t="array" ref="O983">IF(N983="Oui","Enter %",IF(N983="","",INDEX(LookUps!J:J,MATCH('4. Module B Ingrédients'!H983,LookUps!I:I,0))))</f>
        <v/>
      </c>
      <c r="P983" s="83" t="str">
        <f t="shared" si="62"/>
        <v/>
      </c>
      <c r="Q983" s="86"/>
      <c r="R983" s="87"/>
      <c r="S983" s="76"/>
      <c r="T983" s="19">
        <f>'1. Site de fabrication'!$E$7</f>
        <v>0</v>
      </c>
      <c r="U983" s="56">
        <f>'1. Site de fabrication'!$E$9</f>
        <v>0</v>
      </c>
      <c r="V983" t="str">
        <f t="shared" si="63"/>
        <v/>
      </c>
    </row>
    <row r="984" spans="1:22" ht="15.75" customHeight="1">
      <c r="A984" s="45"/>
      <c r="B984" s="19" t="str">
        <f t="shared" si="60"/>
        <v/>
      </c>
      <c r="C984" s="19" t="str">
        <f t="shared" si="61"/>
        <v/>
      </c>
      <c r="D984" s="81"/>
      <c r="E984" s="81"/>
      <c r="F984" s="79"/>
      <c r="G984" s="79"/>
      <c r="H984" s="76"/>
      <c r="I984" s="76"/>
      <c r="J984" s="76"/>
      <c r="K984" s="76"/>
      <c r="L984" s="76"/>
      <c r="M984" s="76"/>
      <c r="N984" s="76"/>
      <c r="O984" s="82" t="str">
        <f t="array" ref="O984">IF(N984="Oui","Enter %",IF(N984="","",INDEX(LookUps!J:J,MATCH('4. Module B Ingrédients'!H984,LookUps!I:I,0))))</f>
        <v/>
      </c>
      <c r="P984" s="83" t="str">
        <f t="shared" si="62"/>
        <v/>
      </c>
      <c r="Q984" s="86"/>
      <c r="R984" s="87"/>
      <c r="S984" s="76"/>
      <c r="T984" s="19">
        <f>'1. Site de fabrication'!$E$7</f>
        <v>0</v>
      </c>
      <c r="U984" s="56">
        <f>'1. Site de fabrication'!$E$9</f>
        <v>0</v>
      </c>
      <c r="V984" t="str">
        <f t="shared" si="63"/>
        <v/>
      </c>
    </row>
    <row r="985" spans="1:22" ht="15.75" customHeight="1">
      <c r="A985" s="45"/>
      <c r="B985" s="19" t="str">
        <f t="shared" si="60"/>
        <v/>
      </c>
      <c r="C985" s="19" t="str">
        <f t="shared" si="61"/>
        <v/>
      </c>
      <c r="D985" s="81"/>
      <c r="E985" s="81"/>
      <c r="F985" s="79"/>
      <c r="G985" s="79"/>
      <c r="H985" s="76"/>
      <c r="I985" s="76"/>
      <c r="J985" s="76"/>
      <c r="K985" s="76"/>
      <c r="L985" s="76"/>
      <c r="M985" s="76"/>
      <c r="N985" s="76"/>
      <c r="O985" s="82" t="str">
        <f t="array" ref="O985">IF(N985="Oui","Enter %",IF(N985="","",INDEX(LookUps!J:J,MATCH('4. Module B Ingrédients'!H985,LookUps!I:I,0))))</f>
        <v/>
      </c>
      <c r="P985" s="83" t="str">
        <f t="shared" si="62"/>
        <v/>
      </c>
      <c r="Q985" s="86"/>
      <c r="R985" s="87"/>
      <c r="S985" s="76"/>
      <c r="T985" s="19">
        <f>'1. Site de fabrication'!$E$7</f>
        <v>0</v>
      </c>
      <c r="U985" s="56">
        <f>'1. Site de fabrication'!$E$9</f>
        <v>0</v>
      </c>
      <c r="V985" t="str">
        <f t="shared" si="63"/>
        <v/>
      </c>
    </row>
    <row r="986" spans="1:22" ht="15.75" customHeight="1">
      <c r="A986" s="45"/>
      <c r="B986" s="19" t="str">
        <f t="shared" si="60"/>
        <v/>
      </c>
      <c r="C986" s="19" t="str">
        <f t="shared" si="61"/>
        <v/>
      </c>
      <c r="D986" s="81"/>
      <c r="E986" s="81"/>
      <c r="F986" s="79"/>
      <c r="G986" s="79"/>
      <c r="H986" s="76"/>
      <c r="I986" s="76"/>
      <c r="J986" s="76"/>
      <c r="K986" s="76"/>
      <c r="L986" s="76"/>
      <c r="M986" s="76"/>
      <c r="N986" s="76"/>
      <c r="O986" s="82" t="str">
        <f t="array" ref="O986">IF(N986="Oui","Enter %",IF(N986="","",INDEX(LookUps!J:J,MATCH('4. Module B Ingrédients'!H986,LookUps!I:I,0))))</f>
        <v/>
      </c>
      <c r="P986" s="83" t="str">
        <f t="shared" si="62"/>
        <v/>
      </c>
      <c r="Q986" s="86"/>
      <c r="R986" s="87"/>
      <c r="S986" s="76"/>
      <c r="T986" s="19">
        <f>'1. Site de fabrication'!$E$7</f>
        <v>0</v>
      </c>
      <c r="U986" s="56">
        <f>'1. Site de fabrication'!$E$9</f>
        <v>0</v>
      </c>
      <c r="V986" t="str">
        <f t="shared" si="63"/>
        <v/>
      </c>
    </row>
    <row r="987" spans="1:22" ht="15.75" customHeight="1">
      <c r="A987" s="45"/>
      <c r="B987" s="19" t="str">
        <f t="shared" si="60"/>
        <v/>
      </c>
      <c r="C987" s="19" t="str">
        <f t="shared" si="61"/>
        <v/>
      </c>
      <c r="D987" s="81"/>
      <c r="E987" s="81"/>
      <c r="F987" s="79"/>
      <c r="G987" s="79"/>
      <c r="H987" s="76"/>
      <c r="I987" s="76"/>
      <c r="J987" s="76"/>
      <c r="K987" s="76"/>
      <c r="L987" s="76"/>
      <c r="M987" s="76"/>
      <c r="N987" s="76"/>
      <c r="O987" s="82" t="str">
        <f t="array" ref="O987">IF(N987="Oui","Enter %",IF(N987="","",INDEX(LookUps!J:J,MATCH('4. Module B Ingrédients'!H987,LookUps!I:I,0))))</f>
        <v/>
      </c>
      <c r="P987" s="83" t="str">
        <f t="shared" si="62"/>
        <v/>
      </c>
      <c r="Q987" s="86"/>
      <c r="R987" s="87"/>
      <c r="S987" s="76"/>
      <c r="T987" s="19">
        <f>'1. Site de fabrication'!$E$7</f>
        <v>0</v>
      </c>
      <c r="U987" s="56">
        <f>'1. Site de fabrication'!$E$9</f>
        <v>0</v>
      </c>
      <c r="V987" t="str">
        <f t="shared" si="63"/>
        <v/>
      </c>
    </row>
    <row r="988" spans="1:22" ht="15.75" customHeight="1">
      <c r="A988" s="45"/>
      <c r="B988" s="19" t="str">
        <f t="shared" si="60"/>
        <v/>
      </c>
      <c r="C988" s="19" t="str">
        <f t="shared" si="61"/>
        <v/>
      </c>
      <c r="D988" s="81"/>
      <c r="E988" s="81"/>
      <c r="F988" s="79"/>
      <c r="G988" s="79"/>
      <c r="H988" s="76"/>
      <c r="I988" s="76"/>
      <c r="J988" s="76"/>
      <c r="K988" s="76"/>
      <c r="L988" s="76"/>
      <c r="M988" s="76"/>
      <c r="N988" s="76"/>
      <c r="O988" s="82" t="str">
        <f t="array" ref="O988">IF(N988="Oui","Enter %",IF(N988="","",INDEX(LookUps!J:J,MATCH('4. Module B Ingrédients'!H988,LookUps!I:I,0))))</f>
        <v/>
      </c>
      <c r="P988" s="83" t="str">
        <f t="shared" si="62"/>
        <v/>
      </c>
      <c r="Q988" s="86"/>
      <c r="R988" s="87"/>
      <c r="S988" s="76"/>
      <c r="T988" s="19">
        <f>'1. Site de fabrication'!$E$7</f>
        <v>0</v>
      </c>
      <c r="U988" s="56">
        <f>'1. Site de fabrication'!$E$9</f>
        <v>0</v>
      </c>
      <c r="V988" t="str">
        <f t="shared" si="63"/>
        <v/>
      </c>
    </row>
    <row r="989" spans="1:22" ht="15.75" customHeight="1">
      <c r="A989" s="45"/>
      <c r="B989" s="19" t="str">
        <f t="shared" si="60"/>
        <v/>
      </c>
      <c r="C989" s="19" t="str">
        <f t="shared" si="61"/>
        <v/>
      </c>
      <c r="D989" s="81"/>
      <c r="E989" s="81"/>
      <c r="F989" s="79"/>
      <c r="G989" s="79"/>
      <c r="H989" s="76"/>
      <c r="I989" s="76"/>
      <c r="J989" s="76"/>
      <c r="K989" s="76"/>
      <c r="L989" s="76"/>
      <c r="M989" s="76"/>
      <c r="N989" s="76"/>
      <c r="O989" s="82" t="str">
        <f t="array" ref="O989">IF(N989="Oui","Enter %",IF(N989="","",INDEX(LookUps!J:J,MATCH('4. Module B Ingrédients'!H989,LookUps!I:I,0))))</f>
        <v/>
      </c>
      <c r="P989" s="83" t="str">
        <f t="shared" si="62"/>
        <v/>
      </c>
      <c r="Q989" s="86"/>
      <c r="R989" s="87"/>
      <c r="S989" s="76"/>
      <c r="T989" s="19">
        <f>'1. Site de fabrication'!$E$7</f>
        <v>0</v>
      </c>
      <c r="U989" s="56">
        <f>'1. Site de fabrication'!$E$9</f>
        <v>0</v>
      </c>
      <c r="V989" t="str">
        <f t="shared" si="63"/>
        <v/>
      </c>
    </row>
    <row r="990" spans="1:22" ht="15.75" customHeight="1">
      <c r="A990" s="45"/>
      <c r="B990" s="19" t="str">
        <f t="shared" si="60"/>
        <v/>
      </c>
      <c r="C990" s="19" t="str">
        <f t="shared" si="61"/>
        <v/>
      </c>
      <c r="D990" s="81"/>
      <c r="E990" s="81"/>
      <c r="F990" s="79"/>
      <c r="G990" s="79"/>
      <c r="H990" s="76"/>
      <c r="I990" s="76"/>
      <c r="J990" s="76"/>
      <c r="K990" s="76"/>
      <c r="L990" s="76"/>
      <c r="M990" s="76"/>
      <c r="N990" s="76"/>
      <c r="O990" s="82" t="str">
        <f t="array" ref="O990">IF(N990="Oui","Enter %",IF(N990="","",INDEX(LookUps!J:J,MATCH('4. Module B Ingrédients'!H990,LookUps!I:I,0))))</f>
        <v/>
      </c>
      <c r="P990" s="83" t="str">
        <f t="shared" si="62"/>
        <v/>
      </c>
      <c r="Q990" s="86"/>
      <c r="R990" s="87"/>
      <c r="S990" s="76"/>
      <c r="T990" s="19">
        <f>'1. Site de fabrication'!$E$7</f>
        <v>0</v>
      </c>
      <c r="U990" s="56">
        <f>'1. Site de fabrication'!$E$9</f>
        <v>0</v>
      </c>
      <c r="V990" t="str">
        <f t="shared" si="63"/>
        <v/>
      </c>
    </row>
    <row r="991" spans="1:22" ht="15.75" customHeight="1">
      <c r="A991" s="45"/>
      <c r="B991" s="19" t="str">
        <f t="shared" si="60"/>
        <v/>
      </c>
      <c r="C991" s="19" t="str">
        <f t="shared" si="61"/>
        <v/>
      </c>
      <c r="D991" s="81"/>
      <c r="E991" s="81"/>
      <c r="F991" s="79"/>
      <c r="G991" s="79"/>
      <c r="H991" s="76"/>
      <c r="I991" s="76"/>
      <c r="J991" s="76"/>
      <c r="K991" s="76"/>
      <c r="L991" s="76"/>
      <c r="M991" s="76"/>
      <c r="N991" s="76"/>
      <c r="O991" s="82" t="str">
        <f t="array" ref="O991">IF(N991="Oui","Enter %",IF(N991="","",INDEX(LookUps!J:J,MATCH('4. Module B Ingrédients'!H991,LookUps!I:I,0))))</f>
        <v/>
      </c>
      <c r="P991" s="83" t="str">
        <f t="shared" si="62"/>
        <v/>
      </c>
      <c r="Q991" s="86"/>
      <c r="R991" s="87"/>
      <c r="S991" s="76"/>
      <c r="T991" s="19">
        <f>'1. Site de fabrication'!$E$7</f>
        <v>0</v>
      </c>
      <c r="U991" s="56">
        <f>'1. Site de fabrication'!$E$9</f>
        <v>0</v>
      </c>
      <c r="V991" t="str">
        <f t="shared" si="63"/>
        <v/>
      </c>
    </row>
    <row r="992" spans="1:22" ht="15.75" customHeight="1">
      <c r="A992" s="45"/>
      <c r="B992" s="19" t="str">
        <f t="shared" si="60"/>
        <v/>
      </c>
      <c r="C992" s="19" t="str">
        <f t="shared" si="61"/>
        <v/>
      </c>
      <c r="D992" s="81"/>
      <c r="E992" s="81"/>
      <c r="F992" s="79"/>
      <c r="G992" s="79"/>
      <c r="H992" s="76"/>
      <c r="I992" s="76"/>
      <c r="J992" s="76"/>
      <c r="K992" s="76"/>
      <c r="L992" s="76"/>
      <c r="M992" s="76"/>
      <c r="N992" s="76"/>
      <c r="O992" s="82" t="str">
        <f t="array" ref="O992">IF(N992="Oui","Enter %",IF(N992="","",INDEX(LookUps!J:J,MATCH('4. Module B Ingrédients'!H992,LookUps!I:I,0))))</f>
        <v/>
      </c>
      <c r="P992" s="83" t="str">
        <f t="shared" si="62"/>
        <v/>
      </c>
      <c r="Q992" s="86"/>
      <c r="R992" s="87"/>
      <c r="S992" s="76"/>
      <c r="T992" s="19">
        <f>'1. Site de fabrication'!$E$7</f>
        <v>0</v>
      </c>
      <c r="U992" s="56">
        <f>'1. Site de fabrication'!$E$9</f>
        <v>0</v>
      </c>
      <c r="V992" t="str">
        <f t="shared" si="63"/>
        <v/>
      </c>
    </row>
    <row r="993" spans="1:22" ht="15.75" customHeight="1">
      <c r="A993" s="45"/>
      <c r="B993" s="19" t="str">
        <f t="shared" si="60"/>
        <v/>
      </c>
      <c r="C993" s="19" t="str">
        <f t="shared" si="61"/>
        <v/>
      </c>
      <c r="D993" s="81"/>
      <c r="E993" s="81"/>
      <c r="F993" s="79"/>
      <c r="G993" s="79"/>
      <c r="H993" s="76"/>
      <c r="I993" s="76"/>
      <c r="J993" s="76"/>
      <c r="K993" s="76"/>
      <c r="L993" s="76"/>
      <c r="M993" s="76"/>
      <c r="N993" s="76"/>
      <c r="O993" s="82" t="str">
        <f t="array" ref="O993">IF(N993="Oui","Enter %",IF(N993="","",INDEX(LookUps!J:J,MATCH('4. Module B Ingrédients'!H993,LookUps!I:I,0))))</f>
        <v/>
      </c>
      <c r="P993" s="83" t="str">
        <f t="shared" si="62"/>
        <v/>
      </c>
      <c r="Q993" s="86"/>
      <c r="R993" s="87"/>
      <c r="S993" s="76"/>
      <c r="T993" s="19">
        <f>'1. Site de fabrication'!$E$7</f>
        <v>0</v>
      </c>
      <c r="U993" s="56">
        <f>'1. Site de fabrication'!$E$9</f>
        <v>0</v>
      </c>
      <c r="V993" t="str">
        <f t="shared" si="63"/>
        <v/>
      </c>
    </row>
    <row r="994" spans="1:22" ht="15.75" customHeight="1">
      <c r="A994" s="45"/>
      <c r="B994" s="19" t="str">
        <f t="shared" si="60"/>
        <v/>
      </c>
      <c r="C994" s="19" t="str">
        <f t="shared" si="61"/>
        <v/>
      </c>
      <c r="D994" s="81"/>
      <c r="E994" s="81"/>
      <c r="F994" s="79"/>
      <c r="G994" s="79"/>
      <c r="H994" s="76"/>
      <c r="I994" s="76"/>
      <c r="J994" s="76"/>
      <c r="K994" s="76"/>
      <c r="L994" s="76"/>
      <c r="M994" s="76"/>
      <c r="N994" s="76"/>
      <c r="O994" s="82" t="str">
        <f t="array" ref="O994">IF(N994="Oui","Enter %",IF(N994="","",INDEX(LookUps!J:J,MATCH('4. Module B Ingrédients'!H994,LookUps!I:I,0))))</f>
        <v/>
      </c>
      <c r="P994" s="83" t="str">
        <f t="shared" si="62"/>
        <v/>
      </c>
      <c r="Q994" s="86"/>
      <c r="R994" s="87"/>
      <c r="S994" s="76"/>
      <c r="T994" s="19">
        <f>'1. Site de fabrication'!$E$7</f>
        <v>0</v>
      </c>
      <c r="U994" s="56">
        <f>'1. Site de fabrication'!$E$9</f>
        <v>0</v>
      </c>
      <c r="V994" t="str">
        <f t="shared" si="63"/>
        <v/>
      </c>
    </row>
    <row r="995" spans="1:22" ht="15.75" customHeight="1">
      <c r="A995" s="45"/>
      <c r="B995" s="19" t="str">
        <f t="shared" si="60"/>
        <v/>
      </c>
      <c r="C995" s="19" t="str">
        <f t="shared" si="61"/>
        <v/>
      </c>
      <c r="D995" s="81"/>
      <c r="E995" s="81"/>
      <c r="F995" s="79"/>
      <c r="G995" s="79"/>
      <c r="H995" s="76"/>
      <c r="I995" s="76"/>
      <c r="J995" s="76"/>
      <c r="K995" s="76"/>
      <c r="L995" s="76"/>
      <c r="M995" s="76"/>
      <c r="N995" s="76"/>
      <c r="O995" s="82" t="str">
        <f t="array" ref="O995">IF(N995="Oui","Enter %",IF(N995="","",INDEX(LookUps!J:J,MATCH('4. Module B Ingrédients'!H995,LookUps!I:I,0))))</f>
        <v/>
      </c>
      <c r="P995" s="83" t="str">
        <f t="shared" si="62"/>
        <v/>
      </c>
      <c r="Q995" s="86"/>
      <c r="R995" s="87"/>
      <c r="S995" s="76"/>
      <c r="T995" s="19">
        <f>'1. Site de fabrication'!$E$7</f>
        <v>0</v>
      </c>
      <c r="U995" s="56">
        <f>'1. Site de fabrication'!$E$9</f>
        <v>0</v>
      </c>
      <c r="V995" t="str">
        <f t="shared" si="63"/>
        <v/>
      </c>
    </row>
    <row r="996" spans="1:22" ht="15.75" customHeight="1">
      <c r="A996" s="45"/>
      <c r="B996" s="19" t="str">
        <f t="shared" si="60"/>
        <v/>
      </c>
      <c r="C996" s="19" t="str">
        <f t="shared" si="61"/>
        <v/>
      </c>
      <c r="D996" s="81"/>
      <c r="E996" s="81"/>
      <c r="F996" s="79"/>
      <c r="G996" s="79"/>
      <c r="H996" s="76"/>
      <c r="I996" s="76"/>
      <c r="J996" s="76"/>
      <c r="K996" s="76"/>
      <c r="L996" s="76"/>
      <c r="M996" s="76"/>
      <c r="N996" s="76"/>
      <c r="O996" s="82" t="str">
        <f t="array" ref="O996">IF(N996="Oui","Enter %",IF(N996="","",INDEX(LookUps!J:J,MATCH('4. Module B Ingrédients'!H996,LookUps!I:I,0))))</f>
        <v/>
      </c>
      <c r="P996" s="83" t="str">
        <f t="shared" si="62"/>
        <v/>
      </c>
      <c r="Q996" s="86"/>
      <c r="R996" s="87"/>
      <c r="S996" s="76"/>
      <c r="T996" s="19">
        <f>'1. Site de fabrication'!$E$7</f>
        <v>0</v>
      </c>
      <c r="U996" s="56">
        <f>'1. Site de fabrication'!$E$9</f>
        <v>0</v>
      </c>
      <c r="V996" t="str">
        <f t="shared" si="63"/>
        <v/>
      </c>
    </row>
    <row r="997" spans="1:22" ht="15.75" customHeight="1">
      <c r="A997" s="45"/>
      <c r="B997" s="19" t="str">
        <f t="shared" si="60"/>
        <v/>
      </c>
      <c r="C997" s="19" t="str">
        <f t="shared" si="61"/>
        <v/>
      </c>
      <c r="D997" s="81"/>
      <c r="E997" s="81"/>
      <c r="F997" s="79"/>
      <c r="G997" s="79"/>
      <c r="H997" s="76"/>
      <c r="I997" s="76"/>
      <c r="J997" s="76"/>
      <c r="K997" s="76"/>
      <c r="L997" s="76"/>
      <c r="M997" s="76"/>
      <c r="N997" s="76"/>
      <c r="O997" s="82" t="str">
        <f t="array" ref="O997">IF(N997="Oui","Enter %",IF(N997="","",INDEX(LookUps!J:J,MATCH('4. Module B Ingrédients'!H997,LookUps!I:I,0))))</f>
        <v/>
      </c>
      <c r="P997" s="83" t="str">
        <f t="shared" si="62"/>
        <v/>
      </c>
      <c r="Q997" s="86"/>
      <c r="R997" s="87"/>
      <c r="S997" s="76"/>
      <c r="T997" s="19">
        <f>'1. Site de fabrication'!$E$7</f>
        <v>0</v>
      </c>
      <c r="U997" s="56">
        <f>'1. Site de fabrication'!$E$9</f>
        <v>0</v>
      </c>
      <c r="V997" t="str">
        <f t="shared" si="63"/>
        <v/>
      </c>
    </row>
    <row r="998" spans="1:22" ht="15.75" customHeight="1">
      <c r="A998" s="45"/>
      <c r="B998" s="19" t="str">
        <f t="shared" si="60"/>
        <v/>
      </c>
      <c r="C998" s="19" t="str">
        <f t="shared" si="61"/>
        <v/>
      </c>
      <c r="D998" s="81"/>
      <c r="E998" s="81"/>
      <c r="F998" s="79"/>
      <c r="G998" s="79"/>
      <c r="H998" s="76"/>
      <c r="I998" s="76"/>
      <c r="J998" s="76"/>
      <c r="K998" s="76"/>
      <c r="L998" s="76"/>
      <c r="M998" s="76"/>
      <c r="N998" s="76"/>
      <c r="O998" s="82" t="str">
        <f t="array" ref="O998">IF(N998="Oui","Enter %",IF(N998="","",INDEX(LookUps!J:J,MATCH('4. Module B Ingrédients'!H998,LookUps!I:I,0))))</f>
        <v/>
      </c>
      <c r="P998" s="83" t="str">
        <f t="shared" si="62"/>
        <v/>
      </c>
      <c r="Q998" s="86"/>
      <c r="R998" s="87"/>
      <c r="S998" s="76"/>
      <c r="T998" s="19">
        <f>'1. Site de fabrication'!$E$7</f>
        <v>0</v>
      </c>
      <c r="U998" s="56">
        <f>'1. Site de fabrication'!$E$9</f>
        <v>0</v>
      </c>
      <c r="V998" t="str">
        <f t="shared" si="63"/>
        <v/>
      </c>
    </row>
    <row r="999" spans="1:22" ht="15.75" customHeight="1">
      <c r="A999" s="45"/>
      <c r="B999" s="19" t="str">
        <f t="shared" si="60"/>
        <v/>
      </c>
      <c r="C999" s="19" t="str">
        <f t="shared" si="61"/>
        <v/>
      </c>
      <c r="D999" s="81"/>
      <c r="E999" s="81"/>
      <c r="F999" s="79"/>
      <c r="G999" s="79"/>
      <c r="H999" s="76"/>
      <c r="I999" s="76"/>
      <c r="J999" s="76"/>
      <c r="K999" s="76"/>
      <c r="L999" s="76"/>
      <c r="M999" s="76"/>
      <c r="N999" s="76"/>
      <c r="O999" s="82" t="str">
        <f t="array" ref="O999">IF(N999="Oui","Enter %",IF(N999="","",INDEX(LookUps!J:J,MATCH('4. Module B Ingrédients'!H999,LookUps!I:I,0))))</f>
        <v/>
      </c>
      <c r="P999" s="83" t="str">
        <f t="shared" si="62"/>
        <v/>
      </c>
      <c r="Q999" s="86"/>
      <c r="R999" s="87"/>
      <c r="S999" s="76"/>
      <c r="T999" s="19">
        <f>'1. Site de fabrication'!$E$7</f>
        <v>0</v>
      </c>
      <c r="U999" s="56">
        <f>'1. Site de fabrication'!$E$9</f>
        <v>0</v>
      </c>
      <c r="V999" t="str">
        <f t="shared" si="63"/>
        <v/>
      </c>
    </row>
    <row r="1000" spans="1:22" ht="15.75" customHeight="1">
      <c r="A1000" s="45"/>
      <c r="B1000" s="19" t="str">
        <f t="shared" si="60"/>
        <v/>
      </c>
      <c r="C1000" s="19" t="str">
        <f t="shared" si="61"/>
        <v/>
      </c>
      <c r="D1000" s="81"/>
      <c r="E1000" s="81"/>
      <c r="F1000" s="79"/>
      <c r="G1000" s="79"/>
      <c r="H1000" s="76"/>
      <c r="I1000" s="76"/>
      <c r="J1000" s="76"/>
      <c r="K1000" s="76"/>
      <c r="L1000" s="76"/>
      <c r="M1000" s="76"/>
      <c r="N1000" s="76"/>
      <c r="O1000" s="82" t="str">
        <f t="array" ref="O1000">IF(N1000="Oui","Enter %",IF(N1000="","",INDEX(LookUps!J:J,MATCH('4. Module B Ingrédients'!H1000,LookUps!I:I,0))))</f>
        <v/>
      </c>
      <c r="P1000" s="83" t="str">
        <f t="shared" si="62"/>
        <v/>
      </c>
      <c r="Q1000" s="86"/>
      <c r="R1000" s="87"/>
      <c r="S1000" s="76"/>
      <c r="T1000" s="19">
        <f>'1. Site de fabrication'!$E$7</f>
        <v>0</v>
      </c>
      <c r="U1000" s="56">
        <f>'1. Site de fabrication'!$E$9</f>
        <v>0</v>
      </c>
      <c r="V1000" t="str">
        <f t="shared" si="63"/>
        <v/>
      </c>
    </row>
    <row r="1001" spans="1:22" ht="15.75" customHeight="1">
      <c r="A1001" s="45"/>
      <c r="B1001" s="19" t="str">
        <f t="shared" si="60"/>
        <v/>
      </c>
      <c r="C1001" s="19" t="str">
        <f t="shared" si="61"/>
        <v/>
      </c>
      <c r="D1001" s="81"/>
      <c r="E1001" s="81"/>
      <c r="F1001" s="79"/>
      <c r="G1001" s="79"/>
      <c r="H1001" s="76"/>
      <c r="I1001" s="76"/>
      <c r="J1001" s="76"/>
      <c r="K1001" s="76"/>
      <c r="L1001" s="76"/>
      <c r="M1001" s="76"/>
      <c r="N1001" s="76"/>
      <c r="O1001" s="82" t="str">
        <f t="array" ref="O1001">IF(N1001="Oui","Enter %",IF(N1001="","",INDEX(LookUps!J:J,MATCH('4. Module B Ingrédients'!H1001,LookUps!I:I,0))))</f>
        <v/>
      </c>
      <c r="P1001" s="83" t="str">
        <f t="shared" si="62"/>
        <v/>
      </c>
      <c r="Q1001" s="86"/>
      <c r="R1001" s="87"/>
      <c r="S1001" s="76"/>
      <c r="T1001" s="19">
        <f>'1. Site de fabrication'!$E$7</f>
        <v>0</v>
      </c>
      <c r="U1001" s="56">
        <f>'1. Site de fabrication'!$E$9</f>
        <v>0</v>
      </c>
      <c r="V1001" t="str">
        <f t="shared" si="63"/>
        <v/>
      </c>
    </row>
    <row r="1002" spans="1:22" ht="15.75" customHeight="1">
      <c r="A1002" s="45"/>
      <c r="B1002" s="19" t="str">
        <f t="shared" si="60"/>
        <v/>
      </c>
      <c r="C1002" s="19" t="str">
        <f t="shared" si="61"/>
        <v/>
      </c>
      <c r="D1002" s="81"/>
      <c r="E1002" s="81"/>
      <c r="F1002" s="79"/>
      <c r="G1002" s="79"/>
      <c r="H1002" s="76"/>
      <c r="I1002" s="76"/>
      <c r="J1002" s="76"/>
      <c r="K1002" s="76"/>
      <c r="L1002" s="76"/>
      <c r="M1002" s="76"/>
      <c r="N1002" s="76"/>
      <c r="O1002" s="82" t="str">
        <f t="array" ref="O1002">IF(N1002="Oui","Enter %",IF(N1002="","",INDEX(LookUps!J:J,MATCH('4. Module B Ingrédients'!H1002,LookUps!I:I,0))))</f>
        <v/>
      </c>
      <c r="P1002" s="83" t="str">
        <f t="shared" si="62"/>
        <v/>
      </c>
      <c r="Q1002" s="86"/>
      <c r="R1002" s="87"/>
      <c r="S1002" s="76"/>
      <c r="T1002" s="19">
        <f>'1. Site de fabrication'!$E$7</f>
        <v>0</v>
      </c>
      <c r="U1002" s="56">
        <f>'1. Site de fabrication'!$E$9</f>
        <v>0</v>
      </c>
      <c r="V1002" t="str">
        <f t="shared" si="63"/>
        <v/>
      </c>
    </row>
    <row r="1003" spans="1:22" ht="15.75" customHeight="1">
      <c r="A1003" s="45"/>
      <c r="B1003" s="19" t="str">
        <f t="shared" si="60"/>
        <v/>
      </c>
      <c r="C1003" s="19" t="str">
        <f t="shared" si="61"/>
        <v/>
      </c>
      <c r="D1003" s="81"/>
      <c r="E1003" s="81"/>
      <c r="F1003" s="79"/>
      <c r="G1003" s="79"/>
      <c r="H1003" s="76"/>
      <c r="I1003" s="76"/>
      <c r="J1003" s="76"/>
      <c r="K1003" s="76"/>
      <c r="L1003" s="76"/>
      <c r="M1003" s="76"/>
      <c r="N1003" s="76"/>
      <c r="O1003" s="82" t="str">
        <f t="array" ref="O1003">IF(N1003="Oui","Enter %",IF(N1003="","",INDEX(LookUps!J:J,MATCH('4. Module B Ingrédients'!H1003,LookUps!I:I,0))))</f>
        <v/>
      </c>
      <c r="P1003" s="83" t="str">
        <f t="shared" si="62"/>
        <v/>
      </c>
      <c r="Q1003" s="86"/>
      <c r="R1003" s="87"/>
      <c r="S1003" s="76"/>
      <c r="T1003" s="19">
        <f>'1. Site de fabrication'!$E$7</f>
        <v>0</v>
      </c>
      <c r="U1003" s="56">
        <f>'1. Site de fabrication'!$E$9</f>
        <v>0</v>
      </c>
      <c r="V1003" t="str">
        <f t="shared" si="63"/>
        <v/>
      </c>
    </row>
    <row r="1004" spans="1:22" ht="15.75" customHeight="1">
      <c r="A1004" s="45"/>
      <c r="B1004" s="19" t="str">
        <f t="shared" si="60"/>
        <v/>
      </c>
      <c r="C1004" s="19" t="str">
        <f t="shared" si="61"/>
        <v/>
      </c>
      <c r="D1004" s="81"/>
      <c r="E1004" s="81"/>
      <c r="F1004" s="79"/>
      <c r="G1004" s="79"/>
      <c r="H1004" s="76"/>
      <c r="I1004" s="76"/>
      <c r="J1004" s="76"/>
      <c r="K1004" s="76"/>
      <c r="L1004" s="76"/>
      <c r="M1004" s="76"/>
      <c r="N1004" s="76"/>
      <c r="O1004" s="82" t="str">
        <f t="array" ref="O1004">IF(N1004="Oui","Enter %",IF(N1004="","",INDEX(LookUps!J:J,MATCH('4. Module B Ingrédients'!H1004,LookUps!I:I,0))))</f>
        <v/>
      </c>
      <c r="P1004" s="83" t="str">
        <f t="shared" si="62"/>
        <v/>
      </c>
      <c r="Q1004" s="86"/>
      <c r="R1004" s="87"/>
      <c r="S1004" s="76"/>
      <c r="T1004" s="19">
        <f>'1. Site de fabrication'!$E$7</f>
        <v>0</v>
      </c>
      <c r="U1004" s="56">
        <f>'1. Site de fabrication'!$E$9</f>
        <v>0</v>
      </c>
      <c r="V1004" t="str">
        <f t="shared" si="63"/>
        <v/>
      </c>
    </row>
    <row r="1005" spans="1:22" ht="15.75" customHeight="1">
      <c r="A1005" s="45"/>
      <c r="B1005" s="19" t="str">
        <f t="shared" si="60"/>
        <v/>
      </c>
      <c r="C1005" s="19" t="str">
        <f t="shared" si="61"/>
        <v/>
      </c>
      <c r="D1005" s="81"/>
      <c r="E1005" s="81"/>
      <c r="F1005" s="79"/>
      <c r="G1005" s="79"/>
      <c r="H1005" s="76"/>
      <c r="I1005" s="76"/>
      <c r="J1005" s="76"/>
      <c r="K1005" s="76"/>
      <c r="L1005" s="76"/>
      <c r="M1005" s="76"/>
      <c r="N1005" s="76"/>
      <c r="O1005" s="82" t="str">
        <f t="array" ref="O1005">IF(N1005="Oui","Enter %",IF(N1005="","",INDEX(LookUps!J:J,MATCH('4. Module B Ingrédients'!H1005,LookUps!I:I,0))))</f>
        <v/>
      </c>
      <c r="P1005" s="83" t="str">
        <f t="shared" si="62"/>
        <v/>
      </c>
      <c r="Q1005" s="86"/>
      <c r="R1005" s="87"/>
      <c r="S1005" s="76"/>
      <c r="T1005" s="19">
        <f>'1. Site de fabrication'!$E$7</f>
        <v>0</v>
      </c>
      <c r="U1005" s="56">
        <f>'1. Site de fabrication'!$E$9</f>
        <v>0</v>
      </c>
      <c r="V1005" t="str">
        <f t="shared" si="63"/>
        <v/>
      </c>
    </row>
    <row r="1006" spans="1:22" ht="15.75" customHeight="1">
      <c r="A1006" s="45"/>
      <c r="B1006" s="19" t="str">
        <f t="shared" si="60"/>
        <v/>
      </c>
      <c r="C1006" s="19" t="str">
        <f t="shared" si="61"/>
        <v/>
      </c>
      <c r="D1006" s="81"/>
      <c r="E1006" s="81"/>
      <c r="F1006" s="79"/>
      <c r="G1006" s="79"/>
      <c r="H1006" s="76"/>
      <c r="I1006" s="76"/>
      <c r="J1006" s="76"/>
      <c r="K1006" s="76"/>
      <c r="L1006" s="76"/>
      <c r="M1006" s="76"/>
      <c r="N1006" s="76"/>
      <c r="O1006" s="82" t="str">
        <f t="array" ref="O1006">IF(N1006="Oui","Enter %",IF(N1006="","",INDEX(LookUps!J:J,MATCH('4. Module B Ingrédients'!H1006,LookUps!I:I,0))))</f>
        <v/>
      </c>
      <c r="P1006" s="83" t="str">
        <f t="shared" si="62"/>
        <v/>
      </c>
      <c r="Q1006" s="86"/>
      <c r="R1006" s="87"/>
      <c r="S1006" s="76"/>
      <c r="T1006" s="19">
        <f>'1. Site de fabrication'!$E$7</f>
        <v>0</v>
      </c>
      <c r="U1006" s="56">
        <f>'1. Site de fabrication'!$E$9</f>
        <v>0</v>
      </c>
      <c r="V1006" t="str">
        <f t="shared" si="63"/>
        <v/>
      </c>
    </row>
    <row r="1007" spans="1:22" ht="15.75" customHeight="1">
      <c r="A1007" s="45"/>
      <c r="B1007" s="19" t="str">
        <f t="shared" si="60"/>
        <v/>
      </c>
      <c r="C1007" s="19" t="str">
        <f t="shared" si="61"/>
        <v/>
      </c>
      <c r="D1007" s="81"/>
      <c r="E1007" s="81"/>
      <c r="F1007" s="79"/>
      <c r="G1007" s="79"/>
      <c r="H1007" s="76"/>
      <c r="I1007" s="76"/>
      <c r="J1007" s="76"/>
      <c r="K1007" s="76"/>
      <c r="L1007" s="76"/>
      <c r="M1007" s="76"/>
      <c r="N1007" s="76"/>
      <c r="O1007" s="82" t="str">
        <f t="array" ref="O1007">IF(N1007="Oui","Enter %",IF(N1007="","",INDEX(LookUps!J:J,MATCH('4. Module B Ingrédients'!H1007,LookUps!I:I,0))))</f>
        <v/>
      </c>
      <c r="P1007" s="83" t="str">
        <f t="shared" si="62"/>
        <v/>
      </c>
      <c r="Q1007" s="86"/>
      <c r="R1007" s="87"/>
      <c r="S1007" s="76"/>
      <c r="T1007" s="19">
        <f>'1. Site de fabrication'!$E$7</f>
        <v>0</v>
      </c>
      <c r="U1007" s="56">
        <f>'1. Site de fabrication'!$E$9</f>
        <v>0</v>
      </c>
      <c r="V1007" t="str">
        <f t="shared" si="63"/>
        <v/>
      </c>
    </row>
    <row r="1008" spans="1:22" ht="15.75" customHeight="1">
      <c r="A1008" s="45"/>
      <c r="B1008" s="19" t="str">
        <f t="shared" si="60"/>
        <v/>
      </c>
      <c r="C1008" s="19" t="str">
        <f t="shared" si="61"/>
        <v/>
      </c>
      <c r="D1008" s="81"/>
      <c r="E1008" s="81"/>
      <c r="F1008" s="79"/>
      <c r="G1008" s="79"/>
      <c r="H1008" s="76"/>
      <c r="I1008" s="76"/>
      <c r="J1008" s="76"/>
      <c r="K1008" s="76"/>
      <c r="L1008" s="76"/>
      <c r="M1008" s="76"/>
      <c r="N1008" s="76"/>
      <c r="O1008" s="82" t="str">
        <f t="array" ref="O1008">IF(N1008="Oui","Enter %",IF(N1008="","",INDEX(LookUps!J:J,MATCH('4. Module B Ingrédients'!H1008,LookUps!I:I,0))))</f>
        <v/>
      </c>
      <c r="P1008" s="83" t="str">
        <f t="shared" si="62"/>
        <v/>
      </c>
      <c r="Q1008" s="86"/>
      <c r="R1008" s="87"/>
      <c r="S1008" s="76"/>
      <c r="T1008" s="19">
        <f>'1. Site de fabrication'!$E$7</f>
        <v>0</v>
      </c>
      <c r="U1008" s="56">
        <f>'1. Site de fabrication'!$E$9</f>
        <v>0</v>
      </c>
      <c r="V1008" t="str">
        <f t="shared" si="63"/>
        <v/>
      </c>
    </row>
    <row r="1009" spans="1:22" ht="15.75" customHeight="1">
      <c r="A1009" s="45"/>
      <c r="B1009" s="19" t="str">
        <f t="shared" si="60"/>
        <v/>
      </c>
      <c r="C1009" s="19" t="str">
        <f t="shared" si="61"/>
        <v/>
      </c>
      <c r="D1009" s="81"/>
      <c r="E1009" s="81"/>
      <c r="F1009" s="79"/>
      <c r="G1009" s="79"/>
      <c r="H1009" s="76"/>
      <c r="I1009" s="76"/>
      <c r="J1009" s="76"/>
      <c r="K1009" s="76"/>
      <c r="L1009" s="76"/>
      <c r="M1009" s="76"/>
      <c r="N1009" s="76"/>
      <c r="O1009" s="82" t="str">
        <f t="array" ref="O1009">IF(N1009="Oui","Enter %",IF(N1009="","",INDEX(LookUps!J:J,MATCH('4. Module B Ingrédients'!H1009,LookUps!I:I,0))))</f>
        <v/>
      </c>
      <c r="P1009" s="83" t="str">
        <f t="shared" si="62"/>
        <v/>
      </c>
      <c r="Q1009" s="86"/>
      <c r="R1009" s="87"/>
      <c r="S1009" s="76"/>
      <c r="T1009" s="19">
        <f>'1. Site de fabrication'!$E$7</f>
        <v>0</v>
      </c>
      <c r="U1009" s="56">
        <f>'1. Site de fabrication'!$E$9</f>
        <v>0</v>
      </c>
      <c r="V1009" t="str">
        <f t="shared" si="63"/>
        <v/>
      </c>
    </row>
    <row r="1010" spans="1:22" ht="15.75" customHeight="1">
      <c r="A1010" s="45"/>
      <c r="B1010" s="19" t="str">
        <f t="shared" si="60"/>
        <v/>
      </c>
      <c r="C1010" s="19" t="str">
        <f t="shared" si="61"/>
        <v/>
      </c>
      <c r="D1010" s="81"/>
      <c r="E1010" s="81"/>
      <c r="F1010" s="79"/>
      <c r="G1010" s="79"/>
      <c r="H1010" s="76"/>
      <c r="I1010" s="76"/>
      <c r="J1010" s="76"/>
      <c r="K1010" s="76"/>
      <c r="L1010" s="76"/>
      <c r="M1010" s="76"/>
      <c r="N1010" s="76"/>
      <c r="O1010" s="82" t="str">
        <f t="array" ref="O1010">IF(N1010="Oui","Enter %",IF(N1010="","",INDEX(LookUps!J:J,MATCH('4. Module B Ingrédients'!H1010,LookUps!I:I,0))))</f>
        <v/>
      </c>
      <c r="P1010" s="83" t="str">
        <f t="shared" si="62"/>
        <v/>
      </c>
      <c r="Q1010" s="86"/>
      <c r="R1010" s="87"/>
      <c r="S1010" s="76"/>
      <c r="T1010" s="19">
        <f>'1. Site de fabrication'!$E$7</f>
        <v>0</v>
      </c>
      <c r="U1010" s="56">
        <f>'1. Site de fabrication'!$E$9</f>
        <v>0</v>
      </c>
      <c r="V1010" t="str">
        <f t="shared" si="63"/>
        <v/>
      </c>
    </row>
    <row r="1011" spans="1:22" ht="15.75" customHeight="1">
      <c r="A1011" s="45"/>
      <c r="B1011" s="19" t="str">
        <f t="shared" si="60"/>
        <v/>
      </c>
      <c r="C1011" s="19" t="str">
        <f t="shared" si="61"/>
        <v/>
      </c>
      <c r="D1011" s="81"/>
      <c r="E1011" s="81"/>
      <c r="F1011" s="79"/>
      <c r="G1011" s="79"/>
      <c r="H1011" s="76"/>
      <c r="I1011" s="76"/>
      <c r="J1011" s="76"/>
      <c r="K1011" s="76"/>
      <c r="L1011" s="76"/>
      <c r="M1011" s="76"/>
      <c r="N1011" s="76"/>
      <c r="O1011" s="82" t="str">
        <f t="array" ref="O1011">IF(N1011="Oui","Enter %",IF(N1011="","",INDEX(LookUps!J:J,MATCH('4. Module B Ingrédients'!H1011,LookUps!I:I,0))))</f>
        <v/>
      </c>
      <c r="P1011" s="83" t="str">
        <f t="shared" si="62"/>
        <v/>
      </c>
      <c r="Q1011" s="84"/>
      <c r="R1011" s="85"/>
      <c r="S1011" s="76"/>
      <c r="T1011" s="19">
        <f>'1. Site de fabrication'!$E$7</f>
        <v>0</v>
      </c>
      <c r="U1011" s="56">
        <f>'1. Site de fabrication'!$E$9</f>
        <v>0</v>
      </c>
      <c r="V1011" t="str">
        <f t="shared" si="63"/>
        <v/>
      </c>
    </row>
    <row r="1012" spans="1:22" ht="15.75" customHeight="1">
      <c r="A1012" s="45"/>
      <c r="B1012" s="19" t="str">
        <f t="shared" si="60"/>
        <v/>
      </c>
      <c r="C1012" s="19" t="str">
        <f t="shared" si="61"/>
        <v/>
      </c>
      <c r="D1012" s="81"/>
      <c r="E1012" s="81"/>
      <c r="F1012" s="79"/>
      <c r="G1012" s="79"/>
      <c r="H1012" s="76"/>
      <c r="I1012" s="76"/>
      <c r="J1012" s="76"/>
      <c r="K1012" s="76"/>
      <c r="L1012" s="76"/>
      <c r="M1012" s="76"/>
      <c r="N1012" s="76"/>
      <c r="O1012" s="82" t="str">
        <f t="array" ref="O1012">IF(N1012="Oui","Enter %",IF(N1012="","",INDEX(LookUps!J:J,MATCH('4. Module B Ingrédients'!H1012,LookUps!I:I,0))))</f>
        <v/>
      </c>
      <c r="P1012" s="83" t="str">
        <f t="shared" si="62"/>
        <v/>
      </c>
      <c r="Q1012" s="86"/>
      <c r="R1012" s="87"/>
      <c r="S1012" s="76"/>
      <c r="T1012" s="19">
        <f>'1. Site de fabrication'!$E$7</f>
        <v>0</v>
      </c>
      <c r="U1012" s="56">
        <f>'1. Site de fabrication'!$E$9</f>
        <v>0</v>
      </c>
      <c r="V1012" t="str">
        <f t="shared" si="63"/>
        <v/>
      </c>
    </row>
    <row r="1013" spans="1:22" ht="15.75" customHeight="1">
      <c r="A1013" s="45"/>
      <c r="B1013" s="19" t="str">
        <f t="shared" si="60"/>
        <v/>
      </c>
      <c r="C1013" s="19" t="str">
        <f t="shared" si="61"/>
        <v/>
      </c>
      <c r="D1013" s="81"/>
      <c r="E1013" s="81"/>
      <c r="F1013" s="79"/>
      <c r="G1013" s="79"/>
      <c r="H1013" s="76"/>
      <c r="I1013" s="76"/>
      <c r="J1013" s="76"/>
      <c r="K1013" s="76"/>
      <c r="L1013" s="76"/>
      <c r="M1013" s="76"/>
      <c r="N1013" s="76"/>
      <c r="O1013" s="82" t="str">
        <f t="array" ref="O1013">IF(N1013="Oui","Enter %",IF(N1013="","",INDEX(LookUps!J:J,MATCH('4. Module B Ingrédients'!H1013,LookUps!I:I,0))))</f>
        <v/>
      </c>
      <c r="P1013" s="83" t="str">
        <f t="shared" si="62"/>
        <v/>
      </c>
      <c r="Q1013" s="86"/>
      <c r="R1013" s="87"/>
      <c r="S1013" s="76"/>
      <c r="T1013" s="19">
        <f>'1. Site de fabrication'!$E$7</f>
        <v>0</v>
      </c>
      <c r="U1013" s="56">
        <f>'1. Site de fabrication'!$E$9</f>
        <v>0</v>
      </c>
      <c r="V1013" t="str">
        <f t="shared" si="63"/>
        <v/>
      </c>
    </row>
    <row r="1014" spans="1:22" ht="15.75" customHeight="1">
      <c r="A1014" s="45"/>
      <c r="B1014" s="19" t="str">
        <f t="shared" si="60"/>
        <v/>
      </c>
      <c r="C1014" s="19" t="str">
        <f t="shared" si="61"/>
        <v/>
      </c>
      <c r="D1014" s="81"/>
      <c r="E1014" s="81"/>
      <c r="F1014" s="79"/>
      <c r="G1014" s="79"/>
      <c r="H1014" s="76"/>
      <c r="I1014" s="76"/>
      <c r="J1014" s="76"/>
      <c r="K1014" s="76"/>
      <c r="L1014" s="76"/>
      <c r="M1014" s="76"/>
      <c r="N1014" s="76"/>
      <c r="O1014" s="82" t="str">
        <f t="array" ref="O1014">IF(N1014="Oui","Enter %",IF(N1014="","",INDEX(LookUps!J:J,MATCH('4. Module B Ingrédients'!H1014,LookUps!I:I,0))))</f>
        <v/>
      </c>
      <c r="P1014" s="83" t="str">
        <f t="shared" si="62"/>
        <v/>
      </c>
      <c r="Q1014" s="86"/>
      <c r="R1014" s="87"/>
      <c r="S1014" s="76"/>
      <c r="T1014" s="19">
        <f>'1. Site de fabrication'!$E$7</f>
        <v>0</v>
      </c>
      <c r="U1014" s="56">
        <f>'1. Site de fabrication'!$E$9</f>
        <v>0</v>
      </c>
      <c r="V1014" t="str">
        <f t="shared" si="63"/>
        <v/>
      </c>
    </row>
    <row r="1015" spans="1:22" ht="15.75" customHeight="1">
      <c r="A1015" s="45"/>
      <c r="B1015" s="19" t="str">
        <f t="shared" si="60"/>
        <v/>
      </c>
      <c r="C1015" s="19" t="str">
        <f t="shared" si="61"/>
        <v/>
      </c>
      <c r="D1015" s="81"/>
      <c r="E1015" s="81"/>
      <c r="F1015" s="79"/>
      <c r="G1015" s="79"/>
      <c r="H1015" s="76"/>
      <c r="I1015" s="76"/>
      <c r="J1015" s="76"/>
      <c r="K1015" s="76"/>
      <c r="L1015" s="76"/>
      <c r="M1015" s="76"/>
      <c r="N1015" s="76"/>
      <c r="O1015" s="82" t="str">
        <f t="array" ref="O1015">IF(N1015="Oui","Enter %",IF(N1015="","",INDEX(LookUps!J:J,MATCH('4. Module B Ingrédients'!H1015,LookUps!I:I,0))))</f>
        <v/>
      </c>
      <c r="P1015" s="83" t="str">
        <f t="shared" si="62"/>
        <v/>
      </c>
      <c r="Q1015" s="86"/>
      <c r="R1015" s="87"/>
      <c r="S1015" s="76"/>
      <c r="T1015" s="19">
        <f>'1. Site de fabrication'!$E$7</f>
        <v>0</v>
      </c>
      <c r="U1015" s="56">
        <f>'1. Site de fabrication'!$E$9</f>
        <v>0</v>
      </c>
      <c r="V1015" t="str">
        <f t="shared" si="63"/>
        <v/>
      </c>
    </row>
    <row r="1016" spans="1:22" ht="15.75" customHeight="1">
      <c r="A1016" s="45"/>
      <c r="B1016" s="19" t="str">
        <f t="shared" si="60"/>
        <v/>
      </c>
      <c r="C1016" s="19" t="str">
        <f t="shared" si="61"/>
        <v/>
      </c>
      <c r="D1016" s="81"/>
      <c r="E1016" s="81"/>
      <c r="F1016" s="79"/>
      <c r="G1016" s="79"/>
      <c r="H1016" s="76"/>
      <c r="I1016" s="76"/>
      <c r="J1016" s="76"/>
      <c r="K1016" s="76"/>
      <c r="L1016" s="76"/>
      <c r="M1016" s="76"/>
      <c r="N1016" s="76"/>
      <c r="O1016" s="82" t="str">
        <f t="array" ref="O1016">IF(N1016="Oui","Enter %",IF(N1016="","",INDEX(LookUps!J:J,MATCH('4. Module B Ingrédients'!H1016,LookUps!I:I,0))))</f>
        <v/>
      </c>
      <c r="P1016" s="83" t="str">
        <f t="shared" si="62"/>
        <v/>
      </c>
      <c r="Q1016" s="86"/>
      <c r="R1016" s="87"/>
      <c r="S1016" s="76"/>
      <c r="T1016" s="19">
        <f>'1. Site de fabrication'!$E$7</f>
        <v>0</v>
      </c>
      <c r="U1016" s="56">
        <f>'1. Site de fabrication'!$E$9</f>
        <v>0</v>
      </c>
      <c r="V1016" t="str">
        <f t="shared" si="63"/>
        <v/>
      </c>
    </row>
    <row r="1017" spans="1:22" ht="15.75" customHeight="1">
      <c r="A1017" s="45"/>
      <c r="B1017" s="19" t="str">
        <f t="shared" si="60"/>
        <v/>
      </c>
      <c r="C1017" s="19" t="str">
        <f t="shared" si="61"/>
        <v/>
      </c>
      <c r="D1017" s="81"/>
      <c r="E1017" s="81"/>
      <c r="F1017" s="79"/>
      <c r="G1017" s="79"/>
      <c r="H1017" s="76"/>
      <c r="I1017" s="76"/>
      <c r="J1017" s="76"/>
      <c r="K1017" s="76"/>
      <c r="L1017" s="76"/>
      <c r="M1017" s="76"/>
      <c r="N1017" s="76"/>
      <c r="O1017" s="82" t="str">
        <f t="array" ref="O1017">IF(N1017="Oui","Enter %",IF(N1017="","",INDEX(LookUps!J:J,MATCH('4. Module B Ingrédients'!H1017,LookUps!I:I,0))))</f>
        <v/>
      </c>
      <c r="P1017" s="83" t="str">
        <f t="shared" si="62"/>
        <v/>
      </c>
      <c r="Q1017" s="86"/>
      <c r="R1017" s="87"/>
      <c r="S1017" s="76"/>
      <c r="T1017" s="19">
        <f>'1. Site de fabrication'!$E$7</f>
        <v>0</v>
      </c>
      <c r="U1017" s="56">
        <f>'1. Site de fabrication'!$E$9</f>
        <v>0</v>
      </c>
      <c r="V1017" t="str">
        <f t="shared" si="63"/>
        <v/>
      </c>
    </row>
    <row r="1018" spans="1:22" ht="15.75" customHeight="1">
      <c r="A1018" s="45"/>
      <c r="B1018" s="19" t="str">
        <f t="shared" si="60"/>
        <v/>
      </c>
      <c r="C1018" s="19" t="str">
        <f t="shared" si="61"/>
        <v/>
      </c>
      <c r="D1018" s="81"/>
      <c r="E1018" s="81"/>
      <c r="F1018" s="79"/>
      <c r="G1018" s="79"/>
      <c r="H1018" s="76"/>
      <c r="I1018" s="76"/>
      <c r="J1018" s="76"/>
      <c r="K1018" s="76"/>
      <c r="L1018" s="76"/>
      <c r="M1018" s="76"/>
      <c r="N1018" s="76"/>
      <c r="O1018" s="82" t="str">
        <f t="array" ref="O1018">IF(N1018="Oui","Enter %",IF(N1018="","",INDEX(LookUps!J:J,MATCH('4. Module B Ingrédients'!H1018,LookUps!I:I,0))))</f>
        <v/>
      </c>
      <c r="P1018" s="83" t="str">
        <f t="shared" si="62"/>
        <v/>
      </c>
      <c r="Q1018" s="86"/>
      <c r="R1018" s="87"/>
      <c r="S1018" s="76"/>
      <c r="T1018" s="19">
        <f>'1. Site de fabrication'!$E$7</f>
        <v>0</v>
      </c>
      <c r="U1018" s="56">
        <f>'1. Site de fabrication'!$E$9</f>
        <v>0</v>
      </c>
      <c r="V1018" t="str">
        <f t="shared" si="63"/>
        <v/>
      </c>
    </row>
    <row r="1019" spans="1:22" ht="15.75" customHeight="1">
      <c r="A1019" s="45"/>
      <c r="B1019" s="19" t="str">
        <f t="shared" si="60"/>
        <v/>
      </c>
      <c r="C1019" s="19" t="str">
        <f t="shared" si="61"/>
        <v/>
      </c>
      <c r="D1019" s="81"/>
      <c r="E1019" s="81"/>
      <c r="F1019" s="79"/>
      <c r="G1019" s="79"/>
      <c r="H1019" s="76"/>
      <c r="I1019" s="76"/>
      <c r="J1019" s="76"/>
      <c r="K1019" s="76"/>
      <c r="L1019" s="76"/>
      <c r="M1019" s="76"/>
      <c r="N1019" s="76"/>
      <c r="O1019" s="82" t="str">
        <f t="array" ref="O1019">IF(N1019="Oui","Enter %",IF(N1019="","",INDEX(LookUps!J:J,MATCH('4. Module B Ingrédients'!H1019,LookUps!I:I,0))))</f>
        <v/>
      </c>
      <c r="P1019" s="83" t="str">
        <f t="shared" si="62"/>
        <v/>
      </c>
      <c r="Q1019" s="86"/>
      <c r="R1019" s="87"/>
      <c r="S1019" s="76"/>
      <c r="T1019" s="19">
        <f>'1. Site de fabrication'!$E$7</f>
        <v>0</v>
      </c>
      <c r="U1019" s="56">
        <f>'1. Site de fabrication'!$E$9</f>
        <v>0</v>
      </c>
      <c r="V1019" t="str">
        <f t="shared" si="63"/>
        <v/>
      </c>
    </row>
    <row r="1020" spans="1:22" ht="15.75" customHeight="1">
      <c r="A1020" s="45"/>
      <c r="B1020" s="19" t="str">
        <f t="shared" si="60"/>
        <v/>
      </c>
      <c r="C1020" s="19" t="str">
        <f t="shared" si="61"/>
        <v/>
      </c>
      <c r="D1020" s="81"/>
      <c r="E1020" s="81"/>
      <c r="F1020" s="79"/>
      <c r="G1020" s="79"/>
      <c r="H1020" s="76"/>
      <c r="I1020" s="76"/>
      <c r="J1020" s="76"/>
      <c r="K1020" s="76"/>
      <c r="L1020" s="76"/>
      <c r="M1020" s="76"/>
      <c r="N1020" s="76"/>
      <c r="O1020" s="82" t="str">
        <f t="array" ref="O1020">IF(N1020="Oui","Enter %",IF(N1020="","",INDEX(LookUps!J:J,MATCH('4. Module B Ingrédients'!H1020,LookUps!I:I,0))))</f>
        <v/>
      </c>
      <c r="P1020" s="83" t="str">
        <f t="shared" si="62"/>
        <v/>
      </c>
      <c r="Q1020" s="86"/>
      <c r="R1020" s="87"/>
      <c r="S1020" s="76"/>
      <c r="T1020" s="19">
        <f>'1. Site de fabrication'!$E$7</f>
        <v>0</v>
      </c>
      <c r="U1020" s="56">
        <f>'1. Site de fabrication'!$E$9</f>
        <v>0</v>
      </c>
      <c r="V1020" t="str">
        <f t="shared" si="63"/>
        <v/>
      </c>
    </row>
    <row r="1021" spans="1:22" ht="15.75" customHeight="1">
      <c r="A1021" s="45"/>
      <c r="B1021" s="19" t="str">
        <f t="shared" si="60"/>
        <v/>
      </c>
      <c r="C1021" s="19" t="str">
        <f t="shared" si="61"/>
        <v/>
      </c>
      <c r="D1021" s="81"/>
      <c r="E1021" s="81"/>
      <c r="F1021" s="79"/>
      <c r="G1021" s="79"/>
      <c r="H1021" s="76"/>
      <c r="I1021" s="76"/>
      <c r="J1021" s="76"/>
      <c r="K1021" s="76"/>
      <c r="L1021" s="76"/>
      <c r="M1021" s="76"/>
      <c r="N1021" s="76"/>
      <c r="O1021" s="82" t="str">
        <f t="array" ref="O1021">IF(N1021="Oui","Enter %",IF(N1021="","",INDEX(LookUps!J:J,MATCH('4. Module B Ingrédients'!H1021,LookUps!I:I,0))))</f>
        <v/>
      </c>
      <c r="P1021" s="83" t="str">
        <f t="shared" si="62"/>
        <v/>
      </c>
      <c r="Q1021" s="86"/>
      <c r="R1021" s="87"/>
      <c r="S1021" s="76"/>
      <c r="T1021" s="19">
        <f>'1. Site de fabrication'!$E$7</f>
        <v>0</v>
      </c>
      <c r="U1021" s="56">
        <f>'1. Site de fabrication'!$E$9</f>
        <v>0</v>
      </c>
      <c r="V1021" t="str">
        <f t="shared" si="63"/>
        <v/>
      </c>
    </row>
    <row r="1022" spans="1:22" ht="15.75" customHeight="1">
      <c r="A1022" s="45"/>
      <c r="B1022" s="19" t="str">
        <f t="shared" si="60"/>
        <v/>
      </c>
      <c r="C1022" s="19" t="str">
        <f t="shared" si="61"/>
        <v/>
      </c>
      <c r="D1022" s="81"/>
      <c r="E1022" s="81"/>
      <c r="F1022" s="79"/>
      <c r="G1022" s="79"/>
      <c r="H1022" s="76"/>
      <c r="I1022" s="76"/>
      <c r="J1022" s="76"/>
      <c r="K1022" s="76"/>
      <c r="L1022" s="76"/>
      <c r="M1022" s="76"/>
      <c r="N1022" s="76"/>
      <c r="O1022" s="82" t="str">
        <f t="array" ref="O1022">IF(N1022="Oui","Enter %",IF(N1022="","",INDEX(LookUps!J:J,MATCH('4. Module B Ingrédients'!H1022,LookUps!I:I,0))))</f>
        <v/>
      </c>
      <c r="P1022" s="83" t="str">
        <f t="shared" si="62"/>
        <v/>
      </c>
      <c r="Q1022" s="86"/>
      <c r="R1022" s="87"/>
      <c r="S1022" s="76"/>
      <c r="T1022" s="19">
        <f>'1. Site de fabrication'!$E$7</f>
        <v>0</v>
      </c>
      <c r="U1022" s="56">
        <f>'1. Site de fabrication'!$E$9</f>
        <v>0</v>
      </c>
      <c r="V1022" t="str">
        <f t="shared" si="63"/>
        <v/>
      </c>
    </row>
    <row r="1023" spans="1:22" ht="15.75" customHeight="1">
      <c r="A1023" s="45"/>
      <c r="B1023" s="19" t="str">
        <f t="shared" si="60"/>
        <v/>
      </c>
      <c r="C1023" s="19" t="str">
        <f t="shared" si="61"/>
        <v/>
      </c>
      <c r="D1023" s="81"/>
      <c r="E1023" s="81"/>
      <c r="F1023" s="79"/>
      <c r="G1023" s="79"/>
      <c r="H1023" s="76"/>
      <c r="I1023" s="76"/>
      <c r="J1023" s="76"/>
      <c r="K1023" s="76"/>
      <c r="L1023" s="76"/>
      <c r="M1023" s="76"/>
      <c r="N1023" s="76"/>
      <c r="O1023" s="82" t="str">
        <f t="array" ref="O1023">IF(N1023="Oui","Enter %",IF(N1023="","",INDEX(LookUps!J:J,MATCH('4. Module B Ingrédients'!H1023,LookUps!I:I,0))))</f>
        <v/>
      </c>
      <c r="P1023" s="83" t="str">
        <f t="shared" si="62"/>
        <v/>
      </c>
      <c r="Q1023" s="86"/>
      <c r="R1023" s="87"/>
      <c r="S1023" s="76"/>
      <c r="T1023" s="19">
        <f>'1. Site de fabrication'!$E$7</f>
        <v>0</v>
      </c>
      <c r="U1023" s="56">
        <f>'1. Site de fabrication'!$E$9</f>
        <v>0</v>
      </c>
      <c r="V1023" t="str">
        <f t="shared" si="63"/>
        <v/>
      </c>
    </row>
    <row r="1024" spans="1:22" ht="15.75" customHeight="1">
      <c r="A1024" s="45"/>
      <c r="B1024" s="19" t="str">
        <f t="shared" si="60"/>
        <v/>
      </c>
      <c r="C1024" s="19" t="str">
        <f t="shared" si="61"/>
        <v/>
      </c>
      <c r="D1024" s="81"/>
      <c r="E1024" s="81"/>
      <c r="F1024" s="79"/>
      <c r="G1024" s="79"/>
      <c r="H1024" s="76"/>
      <c r="I1024" s="76"/>
      <c r="J1024" s="76"/>
      <c r="K1024" s="76"/>
      <c r="L1024" s="76"/>
      <c r="M1024" s="76"/>
      <c r="N1024" s="76"/>
      <c r="O1024" s="82" t="str">
        <f t="array" ref="O1024">IF(N1024="Oui","Enter %",IF(N1024="","",INDEX(LookUps!J:J,MATCH('4. Module B Ingrédients'!H1024,LookUps!I:I,0))))</f>
        <v/>
      </c>
      <c r="P1024" s="83" t="str">
        <f t="shared" si="62"/>
        <v/>
      </c>
      <c r="Q1024" s="86"/>
      <c r="R1024" s="87"/>
      <c r="S1024" s="76"/>
      <c r="T1024" s="19">
        <f>'1. Site de fabrication'!$E$7</f>
        <v>0</v>
      </c>
      <c r="U1024" s="56">
        <f>'1. Site de fabrication'!$E$9</f>
        <v>0</v>
      </c>
      <c r="V1024" t="str">
        <f t="shared" si="63"/>
        <v/>
      </c>
    </row>
    <row r="1025" spans="1:22" ht="15.75" customHeight="1">
      <c r="A1025" s="45"/>
      <c r="B1025" s="19" t="str">
        <f t="shared" si="60"/>
        <v/>
      </c>
      <c r="C1025" s="19" t="str">
        <f t="shared" si="61"/>
        <v/>
      </c>
      <c r="D1025" s="81"/>
      <c r="E1025" s="81"/>
      <c r="F1025" s="79"/>
      <c r="G1025" s="79"/>
      <c r="H1025" s="76"/>
      <c r="I1025" s="76"/>
      <c r="J1025" s="76"/>
      <c r="K1025" s="76"/>
      <c r="L1025" s="76"/>
      <c r="M1025" s="76"/>
      <c r="N1025" s="76"/>
      <c r="O1025" s="82" t="str">
        <f t="array" ref="O1025">IF(N1025="Oui","Enter %",IF(N1025="","",INDEX(LookUps!J:J,MATCH('4. Module B Ingrédients'!H1025,LookUps!I:I,0))))</f>
        <v/>
      </c>
      <c r="P1025" s="83" t="str">
        <f t="shared" si="62"/>
        <v/>
      </c>
      <c r="Q1025" s="86"/>
      <c r="R1025" s="87"/>
      <c r="S1025" s="76"/>
      <c r="T1025" s="19">
        <f>'1. Site de fabrication'!$E$7</f>
        <v>0</v>
      </c>
      <c r="U1025" s="56">
        <f>'1. Site de fabrication'!$E$9</f>
        <v>0</v>
      </c>
      <c r="V1025" t="str">
        <f t="shared" si="63"/>
        <v/>
      </c>
    </row>
    <row r="1026" spans="1:22" ht="15.75" customHeight="1">
      <c r="A1026" s="45"/>
      <c r="B1026" s="19" t="str">
        <f t="shared" si="60"/>
        <v/>
      </c>
      <c r="C1026" s="19" t="str">
        <f t="shared" si="61"/>
        <v/>
      </c>
      <c r="D1026" s="81"/>
      <c r="E1026" s="81"/>
      <c r="F1026" s="79"/>
      <c r="G1026" s="79"/>
      <c r="H1026" s="76"/>
      <c r="I1026" s="76"/>
      <c r="J1026" s="76"/>
      <c r="K1026" s="76"/>
      <c r="L1026" s="76"/>
      <c r="M1026" s="76"/>
      <c r="N1026" s="76"/>
      <c r="O1026" s="82" t="str">
        <f t="array" ref="O1026">IF(N1026="Oui","Enter %",IF(N1026="","",INDEX(LookUps!J:J,MATCH('4. Module B Ingrédients'!H1026,LookUps!I:I,0))))</f>
        <v/>
      </c>
      <c r="P1026" s="83" t="str">
        <f t="shared" si="62"/>
        <v/>
      </c>
      <c r="Q1026" s="86"/>
      <c r="R1026" s="87"/>
      <c r="S1026" s="76"/>
      <c r="T1026" s="19">
        <f>'1. Site de fabrication'!$E$7</f>
        <v>0</v>
      </c>
      <c r="U1026" s="56">
        <f>'1. Site de fabrication'!$E$9</f>
        <v>0</v>
      </c>
      <c r="V1026" t="str">
        <f t="shared" si="63"/>
        <v/>
      </c>
    </row>
    <row r="1027" spans="1:22" ht="15.75" customHeight="1">
      <c r="A1027" s="45"/>
      <c r="B1027" s="19" t="str">
        <f t="shared" si="60"/>
        <v/>
      </c>
      <c r="C1027" s="19" t="str">
        <f t="shared" si="61"/>
        <v/>
      </c>
      <c r="D1027" s="81"/>
      <c r="E1027" s="81"/>
      <c r="F1027" s="79"/>
      <c r="G1027" s="79"/>
      <c r="H1027" s="76"/>
      <c r="I1027" s="76"/>
      <c r="J1027" s="76"/>
      <c r="K1027" s="76"/>
      <c r="L1027" s="76"/>
      <c r="M1027" s="76"/>
      <c r="N1027" s="76"/>
      <c r="O1027" s="82" t="str">
        <f t="array" ref="O1027">IF(N1027="Oui","Enter %",IF(N1027="","",INDEX(LookUps!J:J,MATCH('4. Module B Ingrédients'!H1027,LookUps!I:I,0))))</f>
        <v/>
      </c>
      <c r="P1027" s="83" t="str">
        <f t="shared" si="62"/>
        <v/>
      </c>
      <c r="Q1027" s="86"/>
      <c r="R1027" s="87"/>
      <c r="S1027" s="76"/>
      <c r="T1027" s="19">
        <f>'1. Site de fabrication'!$E$7</f>
        <v>0</v>
      </c>
      <c r="U1027" s="56">
        <f>'1. Site de fabrication'!$E$9</f>
        <v>0</v>
      </c>
      <c r="V1027" t="str">
        <f t="shared" si="63"/>
        <v/>
      </c>
    </row>
    <row r="1028" spans="1:22" ht="15.75" customHeight="1">
      <c r="A1028" s="45"/>
      <c r="B1028" s="19" t="str">
        <f t="shared" si="60"/>
        <v/>
      </c>
      <c r="C1028" s="19" t="str">
        <f t="shared" si="61"/>
        <v/>
      </c>
      <c r="D1028" s="81"/>
      <c r="E1028" s="81"/>
      <c r="F1028" s="79"/>
      <c r="G1028" s="79"/>
      <c r="H1028" s="76"/>
      <c r="I1028" s="76"/>
      <c r="J1028" s="76"/>
      <c r="K1028" s="76"/>
      <c r="L1028" s="76"/>
      <c r="M1028" s="76"/>
      <c r="N1028" s="76"/>
      <c r="O1028" s="82" t="str">
        <f t="array" ref="O1028">IF(N1028="Oui","Enter %",IF(N1028="","",INDEX(LookUps!J:J,MATCH('4. Module B Ingrédients'!H1028,LookUps!I:I,0))))</f>
        <v/>
      </c>
      <c r="P1028" s="83" t="str">
        <f t="shared" si="62"/>
        <v/>
      </c>
      <c r="Q1028" s="86"/>
      <c r="R1028" s="87"/>
      <c r="S1028" s="76"/>
      <c r="T1028" s="19">
        <f>'1. Site de fabrication'!$E$7</f>
        <v>0</v>
      </c>
      <c r="U1028" s="56">
        <f>'1. Site de fabrication'!$E$9</f>
        <v>0</v>
      </c>
      <c r="V1028" t="str">
        <f t="shared" si="63"/>
        <v/>
      </c>
    </row>
    <row r="1029" spans="1:22" ht="15.75" customHeight="1">
      <c r="A1029" s="45"/>
      <c r="B1029" s="19" t="str">
        <f t="shared" si="60"/>
        <v/>
      </c>
      <c r="C1029" s="19" t="str">
        <f t="shared" si="61"/>
        <v/>
      </c>
      <c r="D1029" s="81"/>
      <c r="E1029" s="81"/>
      <c r="F1029" s="79"/>
      <c r="G1029" s="79"/>
      <c r="H1029" s="76"/>
      <c r="I1029" s="76"/>
      <c r="J1029" s="76"/>
      <c r="K1029" s="76"/>
      <c r="L1029" s="76"/>
      <c r="M1029" s="76"/>
      <c r="N1029" s="76"/>
      <c r="O1029" s="82" t="str">
        <f t="array" ref="O1029">IF(N1029="Oui","Enter %",IF(N1029="","",INDEX(LookUps!J:J,MATCH('4. Module B Ingrédients'!H1029,LookUps!I:I,0))))</f>
        <v/>
      </c>
      <c r="P1029" s="83" t="str">
        <f t="shared" si="62"/>
        <v/>
      </c>
      <c r="Q1029" s="86"/>
      <c r="R1029" s="87"/>
      <c r="S1029" s="76"/>
      <c r="T1029" s="19">
        <f>'1. Site de fabrication'!$E$7</f>
        <v>0</v>
      </c>
      <c r="U1029" s="56">
        <f>'1. Site de fabrication'!$E$9</f>
        <v>0</v>
      </c>
      <c r="V1029" t="str">
        <f t="shared" si="63"/>
        <v/>
      </c>
    </row>
    <row r="1030" spans="1:22" ht="15.75" customHeight="1">
      <c r="A1030" s="45"/>
      <c r="B1030" s="19" t="str">
        <f t="shared" si="60"/>
        <v/>
      </c>
      <c r="C1030" s="19" t="str">
        <f t="shared" si="61"/>
        <v/>
      </c>
      <c r="D1030" s="81"/>
      <c r="E1030" s="81"/>
      <c r="F1030" s="79"/>
      <c r="G1030" s="79"/>
      <c r="H1030" s="76"/>
      <c r="I1030" s="76"/>
      <c r="J1030" s="76"/>
      <c r="K1030" s="76"/>
      <c r="L1030" s="76"/>
      <c r="M1030" s="76"/>
      <c r="N1030" s="76"/>
      <c r="O1030" s="82" t="str">
        <f t="array" ref="O1030">IF(N1030="Oui","Enter %",IF(N1030="","",INDEX(LookUps!J:J,MATCH('4. Module B Ingrédients'!H1030,LookUps!I:I,0))))</f>
        <v/>
      </c>
      <c r="P1030" s="83" t="str">
        <f t="shared" si="62"/>
        <v/>
      </c>
      <c r="Q1030" s="86"/>
      <c r="R1030" s="87"/>
      <c r="S1030" s="76"/>
      <c r="T1030" s="19">
        <f>'1. Site de fabrication'!$E$7</f>
        <v>0</v>
      </c>
      <c r="U1030" s="56">
        <f>'1. Site de fabrication'!$E$9</f>
        <v>0</v>
      </c>
      <c r="V1030" t="str">
        <f t="shared" si="63"/>
        <v/>
      </c>
    </row>
    <row r="1031" spans="1:22" ht="15.75" customHeight="1">
      <c r="A1031" s="45"/>
      <c r="B1031" s="19" t="str">
        <f t="shared" si="60"/>
        <v/>
      </c>
      <c r="C1031" s="19" t="str">
        <f t="shared" si="61"/>
        <v/>
      </c>
      <c r="D1031" s="81"/>
      <c r="E1031" s="81"/>
      <c r="F1031" s="79"/>
      <c r="G1031" s="79"/>
      <c r="H1031" s="76"/>
      <c r="I1031" s="76"/>
      <c r="J1031" s="76"/>
      <c r="K1031" s="76"/>
      <c r="L1031" s="76"/>
      <c r="M1031" s="76"/>
      <c r="N1031" s="76"/>
      <c r="O1031" s="82" t="str">
        <f t="array" ref="O1031">IF(N1031="Oui","Enter %",IF(N1031="","",INDEX(LookUps!J:J,MATCH('4. Module B Ingrédients'!H1031,LookUps!I:I,0))))</f>
        <v/>
      </c>
      <c r="P1031" s="83" t="str">
        <f t="shared" si="62"/>
        <v/>
      </c>
      <c r="Q1031" s="86"/>
      <c r="R1031" s="87"/>
      <c r="S1031" s="76"/>
      <c r="T1031" s="19">
        <f>'1. Site de fabrication'!$E$7</f>
        <v>0</v>
      </c>
      <c r="U1031" s="56">
        <f>'1. Site de fabrication'!$E$9</f>
        <v>0</v>
      </c>
      <c r="V1031" t="str">
        <f t="shared" si="63"/>
        <v/>
      </c>
    </row>
    <row r="1032" spans="1:22" ht="15.75" customHeight="1">
      <c r="A1032" s="45"/>
      <c r="B1032" s="19" t="str">
        <f t="shared" si="60"/>
        <v/>
      </c>
      <c r="C1032" s="19" t="str">
        <f t="shared" si="61"/>
        <v/>
      </c>
      <c r="D1032" s="81"/>
      <c r="E1032" s="81"/>
      <c r="F1032" s="79"/>
      <c r="G1032" s="79"/>
      <c r="H1032" s="76"/>
      <c r="I1032" s="76"/>
      <c r="J1032" s="76"/>
      <c r="K1032" s="76"/>
      <c r="L1032" s="76"/>
      <c r="M1032" s="76"/>
      <c r="N1032" s="76"/>
      <c r="O1032" s="82" t="str">
        <f t="array" ref="O1032">IF(N1032="Oui","Enter %",IF(N1032="","",INDEX(LookUps!J:J,MATCH('4. Module B Ingrédients'!H1032,LookUps!I:I,0))))</f>
        <v/>
      </c>
      <c r="P1032" s="83" t="str">
        <f t="shared" si="62"/>
        <v/>
      </c>
      <c r="Q1032" s="86"/>
      <c r="R1032" s="87"/>
      <c r="S1032" s="76"/>
      <c r="T1032" s="19">
        <f>'1. Site de fabrication'!$E$7</f>
        <v>0</v>
      </c>
      <c r="U1032" s="56">
        <f>'1. Site de fabrication'!$E$9</f>
        <v>0</v>
      </c>
      <c r="V1032" t="str">
        <f t="shared" si="63"/>
        <v/>
      </c>
    </row>
    <row r="1033" spans="1:22" ht="15.75" customHeight="1">
      <c r="A1033" s="45"/>
      <c r="B1033" s="19" t="str">
        <f t="shared" si="60"/>
        <v/>
      </c>
      <c r="C1033" s="19" t="str">
        <f t="shared" si="61"/>
        <v/>
      </c>
      <c r="D1033" s="81"/>
      <c r="E1033" s="81"/>
      <c r="F1033" s="79"/>
      <c r="G1033" s="79"/>
      <c r="H1033" s="76"/>
      <c r="I1033" s="76"/>
      <c r="J1033" s="76"/>
      <c r="K1033" s="76"/>
      <c r="L1033" s="76"/>
      <c r="M1033" s="76"/>
      <c r="N1033" s="76"/>
      <c r="O1033" s="82" t="str">
        <f t="array" ref="O1033">IF(N1033="Oui","Enter %",IF(N1033="","",INDEX(LookUps!J:J,MATCH('4. Module B Ingrédients'!H1033,LookUps!I:I,0))))</f>
        <v/>
      </c>
      <c r="P1033" s="83" t="str">
        <f t="shared" si="62"/>
        <v/>
      </c>
      <c r="Q1033" s="86"/>
      <c r="R1033" s="87"/>
      <c r="S1033" s="76"/>
      <c r="T1033" s="19">
        <f>'1. Site de fabrication'!$E$7</f>
        <v>0</v>
      </c>
      <c r="U1033" s="56">
        <f>'1. Site de fabrication'!$E$9</f>
        <v>0</v>
      </c>
      <c r="V1033" t="str">
        <f t="shared" si="63"/>
        <v/>
      </c>
    </row>
    <row r="1034" spans="1:22" ht="15.75" customHeight="1">
      <c r="A1034" s="45"/>
      <c r="B1034" s="19" t="str">
        <f t="shared" si="60"/>
        <v/>
      </c>
      <c r="C1034" s="19" t="str">
        <f t="shared" si="61"/>
        <v/>
      </c>
      <c r="D1034" s="81"/>
      <c r="E1034" s="81"/>
      <c r="F1034" s="79"/>
      <c r="G1034" s="79"/>
      <c r="H1034" s="76"/>
      <c r="I1034" s="76"/>
      <c r="J1034" s="76"/>
      <c r="K1034" s="76"/>
      <c r="L1034" s="76"/>
      <c r="M1034" s="76"/>
      <c r="N1034" s="76"/>
      <c r="O1034" s="82" t="str">
        <f t="array" ref="O1034">IF(N1034="Oui","Enter %",IF(N1034="","",INDEX(LookUps!J:J,MATCH('4. Module B Ingrédients'!H1034,LookUps!I:I,0))))</f>
        <v/>
      </c>
      <c r="P1034" s="83" t="str">
        <f t="shared" si="62"/>
        <v/>
      </c>
      <c r="Q1034" s="86"/>
      <c r="R1034" s="87"/>
      <c r="S1034" s="76"/>
      <c r="T1034" s="19">
        <f>'1. Site de fabrication'!$E$7</f>
        <v>0</v>
      </c>
      <c r="U1034" s="56">
        <f>'1. Site de fabrication'!$E$9</f>
        <v>0</v>
      </c>
      <c r="V1034" t="str">
        <f t="shared" si="63"/>
        <v/>
      </c>
    </row>
    <row r="1035" spans="1:22" ht="15.75" customHeight="1">
      <c r="A1035" s="45"/>
      <c r="B1035" s="19" t="str">
        <f t="shared" si="60"/>
        <v/>
      </c>
      <c r="C1035" s="19" t="str">
        <f t="shared" si="61"/>
        <v/>
      </c>
      <c r="D1035" s="81"/>
      <c r="E1035" s="81"/>
      <c r="F1035" s="79"/>
      <c r="G1035" s="79"/>
      <c r="H1035" s="76"/>
      <c r="I1035" s="76"/>
      <c r="J1035" s="76"/>
      <c r="K1035" s="76"/>
      <c r="L1035" s="76"/>
      <c r="M1035" s="76"/>
      <c r="N1035" s="76"/>
      <c r="O1035" s="82" t="str">
        <f t="array" ref="O1035">IF(N1035="Oui","Enter %",IF(N1035="","",INDEX(LookUps!J:J,MATCH('4. Module B Ingrédients'!H1035,LookUps!I:I,0))))</f>
        <v/>
      </c>
      <c r="P1035" s="83" t="str">
        <f t="shared" si="62"/>
        <v/>
      </c>
      <c r="Q1035" s="86"/>
      <c r="R1035" s="87"/>
      <c r="S1035" s="76"/>
      <c r="T1035" s="19">
        <f>'1. Site de fabrication'!$E$7</f>
        <v>0</v>
      </c>
      <c r="U1035" s="56">
        <f>'1. Site de fabrication'!$E$9</f>
        <v>0</v>
      </c>
      <c r="V1035" t="str">
        <f t="shared" si="63"/>
        <v/>
      </c>
    </row>
    <row r="1036" spans="1:22" ht="15.75" customHeight="1">
      <c r="A1036" s="45"/>
      <c r="B1036" s="19" t="str">
        <f t="shared" ref="B1036:B1099" si="64">IF(D1036="","",VLOOKUP(D1036,Retailer,2,FALSE))</f>
        <v/>
      </c>
      <c r="C1036" s="19" t="str">
        <f t="shared" ref="C1036:C1099" si="65">IF(B1036="","",B1036&amp;"_market")</f>
        <v/>
      </c>
      <c r="D1036" s="81"/>
      <c r="E1036" s="81"/>
      <c r="F1036" s="79"/>
      <c r="G1036" s="79"/>
      <c r="H1036" s="76"/>
      <c r="I1036" s="76"/>
      <c r="J1036" s="76"/>
      <c r="K1036" s="76"/>
      <c r="L1036" s="76"/>
      <c r="M1036" s="76"/>
      <c r="N1036" s="76"/>
      <c r="O1036" s="82" t="str">
        <f t="array" ref="O1036">IF(N1036="Oui","Enter %",IF(N1036="","",INDEX(LookUps!J:J,MATCH('4. Module B Ingrédients'!H1036,LookUps!I:I,0))))</f>
        <v/>
      </c>
      <c r="P1036" s="83" t="str">
        <f t="shared" ref="P1036:P1099" si="66">IF(O1036="","",IF(O1036="Enter %","TBD",IF(J1036="grammes",(I1036/10^6)*O1036,IF(J1036="kg",(I1036/10^3)*O1036,I1036*O1036))))</f>
        <v/>
      </c>
      <c r="Q1036" s="86"/>
      <c r="R1036" s="87"/>
      <c r="S1036" s="76"/>
      <c r="T1036" s="19">
        <f>'1. Site de fabrication'!$E$7</f>
        <v>0</v>
      </c>
      <c r="U1036" s="56">
        <f>'1. Site de fabrication'!$E$9</f>
        <v>0</v>
      </c>
      <c r="V1036" t="str">
        <f t="shared" ref="V1036:V1099" si="67">IF(F1036="","",VLOOKUP(F1036,Category_map,2,FALSE))</f>
        <v/>
      </c>
    </row>
    <row r="1037" spans="1:22" ht="15.75" customHeight="1">
      <c r="A1037" s="45"/>
      <c r="B1037" s="19" t="str">
        <f t="shared" si="64"/>
        <v/>
      </c>
      <c r="C1037" s="19" t="str">
        <f t="shared" si="65"/>
        <v/>
      </c>
      <c r="D1037" s="81"/>
      <c r="E1037" s="81"/>
      <c r="F1037" s="79"/>
      <c r="G1037" s="79"/>
      <c r="H1037" s="76"/>
      <c r="I1037" s="76"/>
      <c r="J1037" s="76"/>
      <c r="K1037" s="76"/>
      <c r="L1037" s="76"/>
      <c r="M1037" s="76"/>
      <c r="N1037" s="76"/>
      <c r="O1037" s="82" t="str">
        <f t="array" ref="O1037">IF(N1037="Oui","Enter %",IF(N1037="","",INDEX(LookUps!J:J,MATCH('4. Module B Ingrédients'!H1037,LookUps!I:I,0))))</f>
        <v/>
      </c>
      <c r="P1037" s="83" t="str">
        <f t="shared" si="66"/>
        <v/>
      </c>
      <c r="Q1037" s="86"/>
      <c r="R1037" s="87"/>
      <c r="S1037" s="76"/>
      <c r="T1037" s="19">
        <f>'1. Site de fabrication'!$E$7</f>
        <v>0</v>
      </c>
      <c r="U1037" s="56">
        <f>'1. Site de fabrication'!$E$9</f>
        <v>0</v>
      </c>
      <c r="V1037" t="str">
        <f t="shared" si="67"/>
        <v/>
      </c>
    </row>
    <row r="1038" spans="1:22" ht="15.75" customHeight="1">
      <c r="A1038" s="45"/>
      <c r="B1038" s="19" t="str">
        <f t="shared" si="64"/>
        <v/>
      </c>
      <c r="C1038" s="19" t="str">
        <f t="shared" si="65"/>
        <v/>
      </c>
      <c r="D1038" s="81"/>
      <c r="E1038" s="81"/>
      <c r="F1038" s="79"/>
      <c r="G1038" s="79"/>
      <c r="H1038" s="76"/>
      <c r="I1038" s="76"/>
      <c r="J1038" s="76"/>
      <c r="K1038" s="76"/>
      <c r="L1038" s="76"/>
      <c r="M1038" s="76"/>
      <c r="N1038" s="76"/>
      <c r="O1038" s="82" t="str">
        <f t="array" ref="O1038">IF(N1038="Oui","Enter %",IF(N1038="","",INDEX(LookUps!J:J,MATCH('4. Module B Ingrédients'!H1038,LookUps!I:I,0))))</f>
        <v/>
      </c>
      <c r="P1038" s="83" t="str">
        <f t="shared" si="66"/>
        <v/>
      </c>
      <c r="Q1038" s="86"/>
      <c r="R1038" s="87"/>
      <c r="S1038" s="76"/>
      <c r="T1038" s="19">
        <f>'1. Site de fabrication'!$E$7</f>
        <v>0</v>
      </c>
      <c r="U1038" s="56">
        <f>'1. Site de fabrication'!$E$9</f>
        <v>0</v>
      </c>
      <c r="V1038" t="str">
        <f t="shared" si="67"/>
        <v/>
      </c>
    </row>
    <row r="1039" spans="1:22" ht="15.75" customHeight="1">
      <c r="A1039" s="45"/>
      <c r="B1039" s="19" t="str">
        <f t="shared" si="64"/>
        <v/>
      </c>
      <c r="C1039" s="19" t="str">
        <f t="shared" si="65"/>
        <v/>
      </c>
      <c r="D1039" s="81"/>
      <c r="E1039" s="81"/>
      <c r="F1039" s="79"/>
      <c r="G1039" s="79"/>
      <c r="H1039" s="76"/>
      <c r="I1039" s="76"/>
      <c r="J1039" s="76"/>
      <c r="K1039" s="76"/>
      <c r="L1039" s="76"/>
      <c r="M1039" s="76"/>
      <c r="N1039" s="76"/>
      <c r="O1039" s="82" t="str">
        <f t="array" ref="O1039">IF(N1039="Oui","Enter %",IF(N1039="","",INDEX(LookUps!J:J,MATCH('4. Module B Ingrédients'!H1039,LookUps!I:I,0))))</f>
        <v/>
      </c>
      <c r="P1039" s="83" t="str">
        <f t="shared" si="66"/>
        <v/>
      </c>
      <c r="Q1039" s="86"/>
      <c r="R1039" s="87"/>
      <c r="S1039" s="76"/>
      <c r="T1039" s="19">
        <f>'1. Site de fabrication'!$E$7</f>
        <v>0</v>
      </c>
      <c r="U1039" s="56">
        <f>'1. Site de fabrication'!$E$9</f>
        <v>0</v>
      </c>
      <c r="V1039" t="str">
        <f t="shared" si="67"/>
        <v/>
      </c>
    </row>
    <row r="1040" spans="1:22" ht="15.75" customHeight="1">
      <c r="A1040" s="45"/>
      <c r="B1040" s="19" t="str">
        <f t="shared" si="64"/>
        <v/>
      </c>
      <c r="C1040" s="19" t="str">
        <f t="shared" si="65"/>
        <v/>
      </c>
      <c r="D1040" s="81"/>
      <c r="E1040" s="81"/>
      <c r="F1040" s="79"/>
      <c r="G1040" s="79"/>
      <c r="H1040" s="76"/>
      <c r="I1040" s="76"/>
      <c r="J1040" s="76"/>
      <c r="K1040" s="76"/>
      <c r="L1040" s="76"/>
      <c r="M1040" s="76"/>
      <c r="N1040" s="76"/>
      <c r="O1040" s="82" t="str">
        <f t="array" ref="O1040">IF(N1040="Oui","Enter %",IF(N1040="","",INDEX(LookUps!J:J,MATCH('4. Module B Ingrédients'!H1040,LookUps!I:I,0))))</f>
        <v/>
      </c>
      <c r="P1040" s="83" t="str">
        <f t="shared" si="66"/>
        <v/>
      </c>
      <c r="Q1040" s="86"/>
      <c r="R1040" s="87"/>
      <c r="S1040" s="76"/>
      <c r="T1040" s="19">
        <f>'1. Site de fabrication'!$E$7</f>
        <v>0</v>
      </c>
      <c r="U1040" s="56">
        <f>'1. Site de fabrication'!$E$9</f>
        <v>0</v>
      </c>
      <c r="V1040" t="str">
        <f t="shared" si="67"/>
        <v/>
      </c>
    </row>
    <row r="1041" spans="1:22" ht="15.75" customHeight="1">
      <c r="A1041" s="45"/>
      <c r="B1041" s="19" t="str">
        <f t="shared" si="64"/>
        <v/>
      </c>
      <c r="C1041" s="19" t="str">
        <f t="shared" si="65"/>
        <v/>
      </c>
      <c r="D1041" s="81"/>
      <c r="E1041" s="81"/>
      <c r="F1041" s="79"/>
      <c r="G1041" s="79"/>
      <c r="H1041" s="76"/>
      <c r="I1041" s="76"/>
      <c r="J1041" s="76"/>
      <c r="K1041" s="76"/>
      <c r="L1041" s="76"/>
      <c r="M1041" s="76"/>
      <c r="N1041" s="76"/>
      <c r="O1041" s="82" t="str">
        <f t="array" ref="O1041">IF(N1041="Oui","Enter %",IF(N1041="","",INDEX(LookUps!J:J,MATCH('4. Module B Ingrédients'!H1041,LookUps!I:I,0))))</f>
        <v/>
      </c>
      <c r="P1041" s="83" t="str">
        <f t="shared" si="66"/>
        <v/>
      </c>
      <c r="Q1041" s="86"/>
      <c r="R1041" s="87"/>
      <c r="S1041" s="76"/>
      <c r="T1041" s="19">
        <f>'1. Site de fabrication'!$E$7</f>
        <v>0</v>
      </c>
      <c r="U1041" s="56">
        <f>'1. Site de fabrication'!$E$9</f>
        <v>0</v>
      </c>
      <c r="V1041" t="str">
        <f t="shared" si="67"/>
        <v/>
      </c>
    </row>
    <row r="1042" spans="1:22" ht="15.75" customHeight="1">
      <c r="A1042" s="45"/>
      <c r="B1042" s="19" t="str">
        <f t="shared" si="64"/>
        <v/>
      </c>
      <c r="C1042" s="19" t="str">
        <f t="shared" si="65"/>
        <v/>
      </c>
      <c r="D1042" s="81"/>
      <c r="E1042" s="81"/>
      <c r="F1042" s="79"/>
      <c r="G1042" s="79"/>
      <c r="H1042" s="76"/>
      <c r="I1042" s="76"/>
      <c r="J1042" s="76"/>
      <c r="K1042" s="76"/>
      <c r="L1042" s="76"/>
      <c r="M1042" s="76"/>
      <c r="N1042" s="76"/>
      <c r="O1042" s="82" t="str">
        <f t="array" ref="O1042">IF(N1042="Oui","Enter %",IF(N1042="","",INDEX(LookUps!J:J,MATCH('4. Module B Ingrédients'!H1042,LookUps!I:I,0))))</f>
        <v/>
      </c>
      <c r="P1042" s="83" t="str">
        <f t="shared" si="66"/>
        <v/>
      </c>
      <c r="Q1042" s="86"/>
      <c r="R1042" s="87"/>
      <c r="S1042" s="76"/>
      <c r="T1042" s="19">
        <f>'1. Site de fabrication'!$E$7</f>
        <v>0</v>
      </c>
      <c r="U1042" s="56">
        <f>'1. Site de fabrication'!$E$9</f>
        <v>0</v>
      </c>
      <c r="V1042" t="str">
        <f t="shared" si="67"/>
        <v/>
      </c>
    </row>
    <row r="1043" spans="1:22" ht="15.75" customHeight="1">
      <c r="A1043" s="45"/>
      <c r="B1043" s="19" t="str">
        <f t="shared" si="64"/>
        <v/>
      </c>
      <c r="C1043" s="19" t="str">
        <f t="shared" si="65"/>
        <v/>
      </c>
      <c r="D1043" s="81"/>
      <c r="E1043" s="81"/>
      <c r="F1043" s="79"/>
      <c r="G1043" s="79"/>
      <c r="H1043" s="76"/>
      <c r="I1043" s="76"/>
      <c r="J1043" s="76"/>
      <c r="K1043" s="76"/>
      <c r="L1043" s="76"/>
      <c r="M1043" s="76"/>
      <c r="N1043" s="76"/>
      <c r="O1043" s="82" t="str">
        <f t="array" ref="O1043">IF(N1043="Oui","Enter %",IF(N1043="","",INDEX(LookUps!J:J,MATCH('4. Module B Ingrédients'!H1043,LookUps!I:I,0))))</f>
        <v/>
      </c>
      <c r="P1043" s="83" t="str">
        <f t="shared" si="66"/>
        <v/>
      </c>
      <c r="Q1043" s="86"/>
      <c r="R1043" s="87"/>
      <c r="S1043" s="76"/>
      <c r="T1043" s="19">
        <f>'1. Site de fabrication'!$E$7</f>
        <v>0</v>
      </c>
      <c r="U1043" s="56">
        <f>'1. Site de fabrication'!$E$9</f>
        <v>0</v>
      </c>
      <c r="V1043" t="str">
        <f t="shared" si="67"/>
        <v/>
      </c>
    </row>
    <row r="1044" spans="1:22" ht="15.75" customHeight="1">
      <c r="A1044" s="45"/>
      <c r="B1044" s="19" t="str">
        <f t="shared" si="64"/>
        <v/>
      </c>
      <c r="C1044" s="19" t="str">
        <f t="shared" si="65"/>
        <v/>
      </c>
      <c r="D1044" s="81"/>
      <c r="E1044" s="81"/>
      <c r="F1044" s="79"/>
      <c r="G1044" s="79"/>
      <c r="H1044" s="76"/>
      <c r="I1044" s="76"/>
      <c r="J1044" s="76"/>
      <c r="K1044" s="76"/>
      <c r="L1044" s="76"/>
      <c r="M1044" s="76"/>
      <c r="N1044" s="76"/>
      <c r="O1044" s="82" t="str">
        <f t="array" ref="O1044">IF(N1044="Oui","Enter %",IF(N1044="","",INDEX(LookUps!J:J,MATCH('4. Module B Ingrédients'!H1044,LookUps!I:I,0))))</f>
        <v/>
      </c>
      <c r="P1044" s="83" t="str">
        <f t="shared" si="66"/>
        <v/>
      </c>
      <c r="Q1044" s="86"/>
      <c r="R1044" s="87"/>
      <c r="S1044" s="76"/>
      <c r="T1044" s="19">
        <f>'1. Site de fabrication'!$E$7</f>
        <v>0</v>
      </c>
      <c r="U1044" s="56">
        <f>'1. Site de fabrication'!$E$9</f>
        <v>0</v>
      </c>
      <c r="V1044" t="str">
        <f t="shared" si="67"/>
        <v/>
      </c>
    </row>
    <row r="1045" spans="1:22" ht="15.75" customHeight="1">
      <c r="A1045" s="45"/>
      <c r="B1045" s="19" t="str">
        <f t="shared" si="64"/>
        <v/>
      </c>
      <c r="C1045" s="19" t="str">
        <f t="shared" si="65"/>
        <v/>
      </c>
      <c r="D1045" s="81"/>
      <c r="E1045" s="81"/>
      <c r="F1045" s="79"/>
      <c r="G1045" s="79"/>
      <c r="H1045" s="76"/>
      <c r="I1045" s="76"/>
      <c r="J1045" s="76"/>
      <c r="K1045" s="76"/>
      <c r="L1045" s="76"/>
      <c r="M1045" s="76"/>
      <c r="N1045" s="76"/>
      <c r="O1045" s="82" t="str">
        <f t="array" ref="O1045">IF(N1045="Oui","Enter %",IF(N1045="","",INDEX(LookUps!J:J,MATCH('4. Module B Ingrédients'!H1045,LookUps!I:I,0))))</f>
        <v/>
      </c>
      <c r="P1045" s="83" t="str">
        <f t="shared" si="66"/>
        <v/>
      </c>
      <c r="Q1045" s="86"/>
      <c r="R1045" s="87"/>
      <c r="S1045" s="76"/>
      <c r="T1045" s="19">
        <f>'1. Site de fabrication'!$E$7</f>
        <v>0</v>
      </c>
      <c r="U1045" s="56">
        <f>'1. Site de fabrication'!$E$9</f>
        <v>0</v>
      </c>
      <c r="V1045" t="str">
        <f t="shared" si="67"/>
        <v/>
      </c>
    </row>
    <row r="1046" spans="1:22" ht="15.75" customHeight="1">
      <c r="A1046" s="45"/>
      <c r="B1046" s="19" t="str">
        <f t="shared" si="64"/>
        <v/>
      </c>
      <c r="C1046" s="19" t="str">
        <f t="shared" si="65"/>
        <v/>
      </c>
      <c r="D1046" s="81"/>
      <c r="E1046" s="81"/>
      <c r="F1046" s="79"/>
      <c r="G1046" s="79"/>
      <c r="H1046" s="76"/>
      <c r="I1046" s="76"/>
      <c r="J1046" s="76"/>
      <c r="K1046" s="76"/>
      <c r="L1046" s="76"/>
      <c r="M1046" s="76"/>
      <c r="N1046" s="76"/>
      <c r="O1046" s="82" t="str">
        <f t="array" ref="O1046">IF(N1046="Oui","Enter %",IF(N1046="","",INDEX(LookUps!J:J,MATCH('4. Module B Ingrédients'!H1046,LookUps!I:I,0))))</f>
        <v/>
      </c>
      <c r="P1046" s="83" t="str">
        <f t="shared" si="66"/>
        <v/>
      </c>
      <c r="Q1046" s="86"/>
      <c r="R1046" s="87"/>
      <c r="S1046" s="76"/>
      <c r="T1046" s="19">
        <f>'1. Site de fabrication'!$E$7</f>
        <v>0</v>
      </c>
      <c r="U1046" s="56">
        <f>'1. Site de fabrication'!$E$9</f>
        <v>0</v>
      </c>
      <c r="V1046" t="str">
        <f t="shared" si="67"/>
        <v/>
      </c>
    </row>
    <row r="1047" spans="1:22" ht="15.75" customHeight="1">
      <c r="A1047" s="45"/>
      <c r="B1047" s="19" t="str">
        <f t="shared" si="64"/>
        <v/>
      </c>
      <c r="C1047" s="19" t="str">
        <f t="shared" si="65"/>
        <v/>
      </c>
      <c r="D1047" s="81"/>
      <c r="E1047" s="81"/>
      <c r="F1047" s="79"/>
      <c r="G1047" s="79"/>
      <c r="H1047" s="76"/>
      <c r="I1047" s="76"/>
      <c r="J1047" s="76"/>
      <c r="K1047" s="76"/>
      <c r="L1047" s="76"/>
      <c r="M1047" s="76"/>
      <c r="N1047" s="76"/>
      <c r="O1047" s="82" t="str">
        <f t="array" ref="O1047">IF(N1047="Oui","Enter %",IF(N1047="","",INDEX(LookUps!J:J,MATCH('4. Module B Ingrédients'!H1047,LookUps!I:I,0))))</f>
        <v/>
      </c>
      <c r="P1047" s="83" t="str">
        <f t="shared" si="66"/>
        <v/>
      </c>
      <c r="Q1047" s="86"/>
      <c r="R1047" s="87"/>
      <c r="S1047" s="76"/>
      <c r="T1047" s="19">
        <f>'1. Site de fabrication'!$E$7</f>
        <v>0</v>
      </c>
      <c r="U1047" s="56">
        <f>'1. Site de fabrication'!$E$9</f>
        <v>0</v>
      </c>
      <c r="V1047" t="str">
        <f t="shared" si="67"/>
        <v/>
      </c>
    </row>
    <row r="1048" spans="1:22" ht="15.75" customHeight="1">
      <c r="A1048" s="45"/>
      <c r="B1048" s="19" t="str">
        <f t="shared" si="64"/>
        <v/>
      </c>
      <c r="C1048" s="19" t="str">
        <f t="shared" si="65"/>
        <v/>
      </c>
      <c r="D1048" s="81"/>
      <c r="E1048" s="81"/>
      <c r="F1048" s="79"/>
      <c r="G1048" s="79"/>
      <c r="H1048" s="76"/>
      <c r="I1048" s="76"/>
      <c r="J1048" s="76"/>
      <c r="K1048" s="76"/>
      <c r="L1048" s="76"/>
      <c r="M1048" s="76"/>
      <c r="N1048" s="76"/>
      <c r="O1048" s="82" t="str">
        <f t="array" ref="O1048">IF(N1048="Oui","Enter %",IF(N1048="","",INDEX(LookUps!J:J,MATCH('4. Module B Ingrédients'!H1048,LookUps!I:I,0))))</f>
        <v/>
      </c>
      <c r="P1048" s="83" t="str">
        <f t="shared" si="66"/>
        <v/>
      </c>
      <c r="Q1048" s="84"/>
      <c r="R1048" s="85"/>
      <c r="S1048" s="76"/>
      <c r="T1048" s="19">
        <f>'1. Site de fabrication'!$E$7</f>
        <v>0</v>
      </c>
      <c r="U1048" s="56">
        <f>'1. Site de fabrication'!$E$9</f>
        <v>0</v>
      </c>
      <c r="V1048" t="str">
        <f t="shared" si="67"/>
        <v/>
      </c>
    </row>
    <row r="1049" spans="1:22" ht="15.75" customHeight="1">
      <c r="A1049" s="45"/>
      <c r="B1049" s="19" t="str">
        <f t="shared" si="64"/>
        <v/>
      </c>
      <c r="C1049" s="19" t="str">
        <f t="shared" si="65"/>
        <v/>
      </c>
      <c r="D1049" s="81"/>
      <c r="E1049" s="81"/>
      <c r="F1049" s="79"/>
      <c r="G1049" s="79"/>
      <c r="H1049" s="76"/>
      <c r="I1049" s="76"/>
      <c r="J1049" s="76"/>
      <c r="K1049" s="76"/>
      <c r="L1049" s="76"/>
      <c r="M1049" s="76"/>
      <c r="N1049" s="76"/>
      <c r="O1049" s="82" t="str">
        <f t="array" ref="O1049">IF(N1049="Oui","Enter %",IF(N1049="","",INDEX(LookUps!J:J,MATCH('4. Module B Ingrédients'!H1049,LookUps!I:I,0))))</f>
        <v/>
      </c>
      <c r="P1049" s="83" t="str">
        <f t="shared" si="66"/>
        <v/>
      </c>
      <c r="Q1049" s="86"/>
      <c r="R1049" s="87"/>
      <c r="S1049" s="76"/>
      <c r="T1049" s="19">
        <f>'1. Site de fabrication'!$E$7</f>
        <v>0</v>
      </c>
      <c r="U1049" s="56">
        <f>'1. Site de fabrication'!$E$9</f>
        <v>0</v>
      </c>
      <c r="V1049" t="str">
        <f t="shared" si="67"/>
        <v/>
      </c>
    </row>
    <row r="1050" spans="1:22" ht="15.75" customHeight="1">
      <c r="A1050" s="45"/>
      <c r="B1050" s="19" t="str">
        <f t="shared" si="64"/>
        <v/>
      </c>
      <c r="C1050" s="19" t="str">
        <f t="shared" si="65"/>
        <v/>
      </c>
      <c r="D1050" s="81"/>
      <c r="E1050" s="81"/>
      <c r="F1050" s="79"/>
      <c r="G1050" s="79"/>
      <c r="H1050" s="76"/>
      <c r="I1050" s="76"/>
      <c r="J1050" s="76"/>
      <c r="K1050" s="76"/>
      <c r="L1050" s="76"/>
      <c r="M1050" s="76"/>
      <c r="N1050" s="76"/>
      <c r="O1050" s="82" t="str">
        <f t="array" ref="O1050">IF(N1050="Oui","Enter %",IF(N1050="","",INDEX(LookUps!J:J,MATCH('4. Module B Ingrédients'!H1050,LookUps!I:I,0))))</f>
        <v/>
      </c>
      <c r="P1050" s="83" t="str">
        <f t="shared" si="66"/>
        <v/>
      </c>
      <c r="Q1050" s="86"/>
      <c r="R1050" s="87"/>
      <c r="S1050" s="76"/>
      <c r="T1050" s="19">
        <f>'1. Site de fabrication'!$E$7</f>
        <v>0</v>
      </c>
      <c r="U1050" s="56">
        <f>'1. Site de fabrication'!$E$9</f>
        <v>0</v>
      </c>
      <c r="V1050" t="str">
        <f t="shared" si="67"/>
        <v/>
      </c>
    </row>
    <row r="1051" spans="1:22" ht="15.75" customHeight="1">
      <c r="A1051" s="45"/>
      <c r="B1051" s="19" t="str">
        <f t="shared" si="64"/>
        <v/>
      </c>
      <c r="C1051" s="19" t="str">
        <f t="shared" si="65"/>
        <v/>
      </c>
      <c r="D1051" s="81"/>
      <c r="E1051" s="81"/>
      <c r="F1051" s="79"/>
      <c r="G1051" s="79"/>
      <c r="H1051" s="76"/>
      <c r="I1051" s="76"/>
      <c r="J1051" s="76"/>
      <c r="K1051" s="76"/>
      <c r="L1051" s="76"/>
      <c r="M1051" s="76"/>
      <c r="N1051" s="76"/>
      <c r="O1051" s="82" t="str">
        <f t="array" ref="O1051">IF(N1051="Oui","Enter %",IF(N1051="","",INDEX(LookUps!J:J,MATCH('4. Module B Ingrédients'!H1051,LookUps!I:I,0))))</f>
        <v/>
      </c>
      <c r="P1051" s="83" t="str">
        <f t="shared" si="66"/>
        <v/>
      </c>
      <c r="Q1051" s="86"/>
      <c r="R1051" s="87"/>
      <c r="S1051" s="76"/>
      <c r="T1051" s="19">
        <f>'1. Site de fabrication'!$E$7</f>
        <v>0</v>
      </c>
      <c r="U1051" s="56">
        <f>'1. Site de fabrication'!$E$9</f>
        <v>0</v>
      </c>
      <c r="V1051" t="str">
        <f t="shared" si="67"/>
        <v/>
      </c>
    </row>
    <row r="1052" spans="1:22" ht="15.75" customHeight="1">
      <c r="A1052" s="45"/>
      <c r="B1052" s="19" t="str">
        <f t="shared" si="64"/>
        <v/>
      </c>
      <c r="C1052" s="19" t="str">
        <f t="shared" si="65"/>
        <v/>
      </c>
      <c r="D1052" s="81"/>
      <c r="E1052" s="81"/>
      <c r="F1052" s="79"/>
      <c r="G1052" s="79"/>
      <c r="H1052" s="76"/>
      <c r="I1052" s="76"/>
      <c r="J1052" s="76"/>
      <c r="K1052" s="76"/>
      <c r="L1052" s="76"/>
      <c r="M1052" s="76"/>
      <c r="N1052" s="76"/>
      <c r="O1052" s="82" t="str">
        <f t="array" ref="O1052">IF(N1052="Oui","Enter %",IF(N1052="","",INDEX(LookUps!J:J,MATCH('4. Module B Ingrédients'!H1052,LookUps!I:I,0))))</f>
        <v/>
      </c>
      <c r="P1052" s="83" t="str">
        <f t="shared" si="66"/>
        <v/>
      </c>
      <c r="Q1052" s="86"/>
      <c r="R1052" s="87"/>
      <c r="S1052" s="76"/>
      <c r="T1052" s="19">
        <f>'1. Site de fabrication'!$E$7</f>
        <v>0</v>
      </c>
      <c r="U1052" s="56">
        <f>'1. Site de fabrication'!$E$9</f>
        <v>0</v>
      </c>
      <c r="V1052" t="str">
        <f t="shared" si="67"/>
        <v/>
      </c>
    </row>
    <row r="1053" spans="1:22" ht="15.75" customHeight="1">
      <c r="A1053" s="45"/>
      <c r="B1053" s="19" t="str">
        <f t="shared" si="64"/>
        <v/>
      </c>
      <c r="C1053" s="19" t="str">
        <f t="shared" si="65"/>
        <v/>
      </c>
      <c r="D1053" s="81"/>
      <c r="E1053" s="81"/>
      <c r="F1053" s="79"/>
      <c r="G1053" s="79"/>
      <c r="H1053" s="76"/>
      <c r="I1053" s="76"/>
      <c r="J1053" s="76"/>
      <c r="K1053" s="76"/>
      <c r="L1053" s="76"/>
      <c r="M1053" s="76"/>
      <c r="N1053" s="76"/>
      <c r="O1053" s="82" t="str">
        <f t="array" ref="O1053">IF(N1053="Oui","Enter %",IF(N1053="","",INDEX(LookUps!J:J,MATCH('4. Module B Ingrédients'!H1053,LookUps!I:I,0))))</f>
        <v/>
      </c>
      <c r="P1053" s="83" t="str">
        <f t="shared" si="66"/>
        <v/>
      </c>
      <c r="Q1053" s="86"/>
      <c r="R1053" s="87"/>
      <c r="S1053" s="76"/>
      <c r="T1053" s="19">
        <f>'1. Site de fabrication'!$E$7</f>
        <v>0</v>
      </c>
      <c r="U1053" s="56">
        <f>'1. Site de fabrication'!$E$9</f>
        <v>0</v>
      </c>
      <c r="V1053" t="str">
        <f t="shared" si="67"/>
        <v/>
      </c>
    </row>
    <row r="1054" spans="1:22" ht="15.75" customHeight="1">
      <c r="A1054" s="45"/>
      <c r="B1054" s="19" t="str">
        <f t="shared" si="64"/>
        <v/>
      </c>
      <c r="C1054" s="19" t="str">
        <f t="shared" si="65"/>
        <v/>
      </c>
      <c r="D1054" s="81"/>
      <c r="E1054" s="81"/>
      <c r="F1054" s="79"/>
      <c r="G1054" s="79"/>
      <c r="H1054" s="76"/>
      <c r="I1054" s="76"/>
      <c r="J1054" s="76"/>
      <c r="K1054" s="76"/>
      <c r="L1054" s="76"/>
      <c r="M1054" s="76"/>
      <c r="N1054" s="76"/>
      <c r="O1054" s="82" t="str">
        <f t="array" ref="O1054">IF(N1054="Oui","Enter %",IF(N1054="","",INDEX(LookUps!J:J,MATCH('4. Module B Ingrédients'!H1054,LookUps!I:I,0))))</f>
        <v/>
      </c>
      <c r="P1054" s="83" t="str">
        <f t="shared" si="66"/>
        <v/>
      </c>
      <c r="Q1054" s="86"/>
      <c r="R1054" s="87"/>
      <c r="S1054" s="76"/>
      <c r="T1054" s="19">
        <f>'1. Site de fabrication'!$E$7</f>
        <v>0</v>
      </c>
      <c r="U1054" s="56">
        <f>'1. Site de fabrication'!$E$9</f>
        <v>0</v>
      </c>
      <c r="V1054" t="str">
        <f t="shared" si="67"/>
        <v/>
      </c>
    </row>
    <row r="1055" spans="1:22" ht="15.75" customHeight="1">
      <c r="A1055" s="45"/>
      <c r="B1055" s="19" t="str">
        <f t="shared" si="64"/>
        <v/>
      </c>
      <c r="C1055" s="19" t="str">
        <f t="shared" si="65"/>
        <v/>
      </c>
      <c r="D1055" s="81"/>
      <c r="E1055" s="81"/>
      <c r="F1055" s="79"/>
      <c r="G1055" s="79"/>
      <c r="H1055" s="76"/>
      <c r="I1055" s="76"/>
      <c r="J1055" s="76"/>
      <c r="K1055" s="76"/>
      <c r="L1055" s="76"/>
      <c r="M1055" s="76"/>
      <c r="N1055" s="76"/>
      <c r="O1055" s="82" t="str">
        <f t="array" ref="O1055">IF(N1055="Oui","Enter %",IF(N1055="","",INDEX(LookUps!J:J,MATCH('4. Module B Ingrédients'!H1055,LookUps!I:I,0))))</f>
        <v/>
      </c>
      <c r="P1055" s="83" t="str">
        <f t="shared" si="66"/>
        <v/>
      </c>
      <c r="Q1055" s="86"/>
      <c r="R1055" s="87"/>
      <c r="S1055" s="76"/>
      <c r="T1055" s="19">
        <f>'1. Site de fabrication'!$E$7</f>
        <v>0</v>
      </c>
      <c r="U1055" s="56">
        <f>'1. Site de fabrication'!$E$9</f>
        <v>0</v>
      </c>
      <c r="V1055" t="str">
        <f t="shared" si="67"/>
        <v/>
      </c>
    </row>
    <row r="1056" spans="1:22" ht="15.75" customHeight="1">
      <c r="A1056" s="45"/>
      <c r="B1056" s="19" t="str">
        <f t="shared" si="64"/>
        <v/>
      </c>
      <c r="C1056" s="19" t="str">
        <f t="shared" si="65"/>
        <v/>
      </c>
      <c r="D1056" s="81"/>
      <c r="E1056" s="81"/>
      <c r="F1056" s="79"/>
      <c r="G1056" s="79"/>
      <c r="H1056" s="76"/>
      <c r="I1056" s="76"/>
      <c r="J1056" s="76"/>
      <c r="K1056" s="76"/>
      <c r="L1056" s="76"/>
      <c r="M1056" s="76"/>
      <c r="N1056" s="76"/>
      <c r="O1056" s="82" t="str">
        <f t="array" ref="O1056">IF(N1056="Oui","Enter %",IF(N1056="","",INDEX(LookUps!J:J,MATCH('4. Module B Ingrédients'!H1056,LookUps!I:I,0))))</f>
        <v/>
      </c>
      <c r="P1056" s="83" t="str">
        <f t="shared" si="66"/>
        <v/>
      </c>
      <c r="Q1056" s="86"/>
      <c r="R1056" s="87"/>
      <c r="S1056" s="76"/>
      <c r="T1056" s="19">
        <f>'1. Site de fabrication'!$E$7</f>
        <v>0</v>
      </c>
      <c r="U1056" s="56">
        <f>'1. Site de fabrication'!$E$9</f>
        <v>0</v>
      </c>
      <c r="V1056" t="str">
        <f t="shared" si="67"/>
        <v/>
      </c>
    </row>
    <row r="1057" spans="1:22" ht="15.75" customHeight="1">
      <c r="A1057" s="45"/>
      <c r="B1057" s="19" t="str">
        <f t="shared" si="64"/>
        <v/>
      </c>
      <c r="C1057" s="19" t="str">
        <f t="shared" si="65"/>
        <v/>
      </c>
      <c r="D1057" s="81"/>
      <c r="E1057" s="81"/>
      <c r="F1057" s="79"/>
      <c r="G1057" s="79"/>
      <c r="H1057" s="76"/>
      <c r="I1057" s="76"/>
      <c r="J1057" s="76"/>
      <c r="K1057" s="76"/>
      <c r="L1057" s="76"/>
      <c r="M1057" s="76"/>
      <c r="N1057" s="76"/>
      <c r="O1057" s="82" t="str">
        <f t="array" ref="O1057">IF(N1057="Oui","Enter %",IF(N1057="","",INDEX(LookUps!J:J,MATCH('4. Module B Ingrédients'!H1057,LookUps!I:I,0))))</f>
        <v/>
      </c>
      <c r="P1057" s="83" t="str">
        <f t="shared" si="66"/>
        <v/>
      </c>
      <c r="Q1057" s="86"/>
      <c r="R1057" s="87"/>
      <c r="S1057" s="76"/>
      <c r="T1057" s="19">
        <f>'1. Site de fabrication'!$E$7</f>
        <v>0</v>
      </c>
      <c r="U1057" s="56">
        <f>'1. Site de fabrication'!$E$9</f>
        <v>0</v>
      </c>
      <c r="V1057" t="str">
        <f t="shared" si="67"/>
        <v/>
      </c>
    </row>
    <row r="1058" spans="1:22" ht="15.75" customHeight="1">
      <c r="A1058" s="45"/>
      <c r="B1058" s="19" t="str">
        <f t="shared" si="64"/>
        <v/>
      </c>
      <c r="C1058" s="19" t="str">
        <f t="shared" si="65"/>
        <v/>
      </c>
      <c r="D1058" s="81"/>
      <c r="E1058" s="81"/>
      <c r="F1058" s="79"/>
      <c r="G1058" s="79"/>
      <c r="H1058" s="76"/>
      <c r="I1058" s="76"/>
      <c r="J1058" s="76"/>
      <c r="K1058" s="76"/>
      <c r="L1058" s="76"/>
      <c r="M1058" s="76"/>
      <c r="N1058" s="76"/>
      <c r="O1058" s="82" t="str">
        <f t="array" ref="O1058">IF(N1058="Oui","Enter %",IF(N1058="","",INDEX(LookUps!J:J,MATCH('4. Module B Ingrédients'!H1058,LookUps!I:I,0))))</f>
        <v/>
      </c>
      <c r="P1058" s="83" t="str">
        <f t="shared" si="66"/>
        <v/>
      </c>
      <c r="Q1058" s="86"/>
      <c r="R1058" s="87"/>
      <c r="S1058" s="76"/>
      <c r="T1058" s="19">
        <f>'1. Site de fabrication'!$E$7</f>
        <v>0</v>
      </c>
      <c r="U1058" s="56">
        <f>'1. Site de fabrication'!$E$9</f>
        <v>0</v>
      </c>
      <c r="V1058" t="str">
        <f t="shared" si="67"/>
        <v/>
      </c>
    </row>
    <row r="1059" spans="1:22" ht="15.75" customHeight="1">
      <c r="A1059" s="45"/>
      <c r="B1059" s="19" t="str">
        <f t="shared" si="64"/>
        <v/>
      </c>
      <c r="C1059" s="19" t="str">
        <f t="shared" si="65"/>
        <v/>
      </c>
      <c r="D1059" s="81"/>
      <c r="E1059" s="81"/>
      <c r="F1059" s="79"/>
      <c r="G1059" s="79"/>
      <c r="H1059" s="76"/>
      <c r="I1059" s="76"/>
      <c r="J1059" s="76"/>
      <c r="K1059" s="76"/>
      <c r="L1059" s="76"/>
      <c r="M1059" s="76"/>
      <c r="N1059" s="76"/>
      <c r="O1059" s="82" t="str">
        <f t="array" ref="O1059">IF(N1059="Oui","Enter %",IF(N1059="","",INDEX(LookUps!J:J,MATCH('4. Module B Ingrédients'!H1059,LookUps!I:I,0))))</f>
        <v/>
      </c>
      <c r="P1059" s="83" t="str">
        <f t="shared" si="66"/>
        <v/>
      </c>
      <c r="Q1059" s="86"/>
      <c r="R1059" s="87"/>
      <c r="S1059" s="76"/>
      <c r="T1059" s="19">
        <f>'1. Site de fabrication'!$E$7</f>
        <v>0</v>
      </c>
      <c r="U1059" s="56">
        <f>'1. Site de fabrication'!$E$9</f>
        <v>0</v>
      </c>
      <c r="V1059" t="str">
        <f t="shared" si="67"/>
        <v/>
      </c>
    </row>
    <row r="1060" spans="1:22" ht="15.75" customHeight="1">
      <c r="A1060" s="45"/>
      <c r="B1060" s="19" t="str">
        <f t="shared" si="64"/>
        <v/>
      </c>
      <c r="C1060" s="19" t="str">
        <f t="shared" si="65"/>
        <v/>
      </c>
      <c r="D1060" s="81"/>
      <c r="E1060" s="81"/>
      <c r="F1060" s="79"/>
      <c r="G1060" s="79"/>
      <c r="H1060" s="76"/>
      <c r="I1060" s="76"/>
      <c r="J1060" s="76"/>
      <c r="K1060" s="76"/>
      <c r="L1060" s="76"/>
      <c r="M1060" s="76"/>
      <c r="N1060" s="76"/>
      <c r="O1060" s="82" t="str">
        <f t="array" ref="O1060">IF(N1060="Oui","Enter %",IF(N1060="","",INDEX(LookUps!J:J,MATCH('4. Module B Ingrédients'!H1060,LookUps!I:I,0))))</f>
        <v/>
      </c>
      <c r="P1060" s="83" t="str">
        <f t="shared" si="66"/>
        <v/>
      </c>
      <c r="Q1060" s="86"/>
      <c r="R1060" s="87"/>
      <c r="S1060" s="76"/>
      <c r="T1060" s="19">
        <f>'1. Site de fabrication'!$E$7</f>
        <v>0</v>
      </c>
      <c r="U1060" s="56">
        <f>'1. Site de fabrication'!$E$9</f>
        <v>0</v>
      </c>
      <c r="V1060" t="str">
        <f t="shared" si="67"/>
        <v/>
      </c>
    </row>
    <row r="1061" spans="1:22" ht="15.75" customHeight="1">
      <c r="A1061" s="45"/>
      <c r="B1061" s="19" t="str">
        <f t="shared" si="64"/>
        <v/>
      </c>
      <c r="C1061" s="19" t="str">
        <f t="shared" si="65"/>
        <v/>
      </c>
      <c r="D1061" s="81"/>
      <c r="E1061" s="81"/>
      <c r="F1061" s="79"/>
      <c r="G1061" s="79"/>
      <c r="H1061" s="76"/>
      <c r="I1061" s="76"/>
      <c r="J1061" s="76"/>
      <c r="K1061" s="76"/>
      <c r="L1061" s="76"/>
      <c r="M1061" s="76"/>
      <c r="N1061" s="76"/>
      <c r="O1061" s="82" t="str">
        <f t="array" ref="O1061">IF(N1061="Oui","Enter %",IF(N1061="","",INDEX(LookUps!J:J,MATCH('4. Module B Ingrédients'!H1061,LookUps!I:I,0))))</f>
        <v/>
      </c>
      <c r="P1061" s="83" t="str">
        <f t="shared" si="66"/>
        <v/>
      </c>
      <c r="Q1061" s="86"/>
      <c r="R1061" s="87"/>
      <c r="S1061" s="76"/>
      <c r="T1061" s="19">
        <f>'1. Site de fabrication'!$E$7</f>
        <v>0</v>
      </c>
      <c r="U1061" s="56">
        <f>'1. Site de fabrication'!$E$9</f>
        <v>0</v>
      </c>
      <c r="V1061" t="str">
        <f t="shared" si="67"/>
        <v/>
      </c>
    </row>
    <row r="1062" spans="1:22" ht="15.75" customHeight="1">
      <c r="A1062" s="45"/>
      <c r="B1062" s="19" t="str">
        <f t="shared" si="64"/>
        <v/>
      </c>
      <c r="C1062" s="19" t="str">
        <f t="shared" si="65"/>
        <v/>
      </c>
      <c r="D1062" s="81"/>
      <c r="E1062" s="81"/>
      <c r="F1062" s="79"/>
      <c r="G1062" s="79"/>
      <c r="H1062" s="76"/>
      <c r="I1062" s="76"/>
      <c r="J1062" s="76"/>
      <c r="K1062" s="76"/>
      <c r="L1062" s="76"/>
      <c r="M1062" s="76"/>
      <c r="N1062" s="76"/>
      <c r="O1062" s="82" t="str">
        <f t="array" ref="O1062">IF(N1062="Oui","Enter %",IF(N1062="","",INDEX(LookUps!J:J,MATCH('4. Module B Ingrédients'!H1062,LookUps!I:I,0))))</f>
        <v/>
      </c>
      <c r="P1062" s="83" t="str">
        <f t="shared" si="66"/>
        <v/>
      </c>
      <c r="Q1062" s="86"/>
      <c r="R1062" s="87"/>
      <c r="S1062" s="76"/>
      <c r="T1062" s="19">
        <f>'1. Site de fabrication'!$E$7</f>
        <v>0</v>
      </c>
      <c r="U1062" s="56">
        <f>'1. Site de fabrication'!$E$9</f>
        <v>0</v>
      </c>
      <c r="V1062" t="str">
        <f t="shared" si="67"/>
        <v/>
      </c>
    </row>
    <row r="1063" spans="1:22" ht="15.75" customHeight="1">
      <c r="A1063" s="45"/>
      <c r="B1063" s="19" t="str">
        <f t="shared" si="64"/>
        <v/>
      </c>
      <c r="C1063" s="19" t="str">
        <f t="shared" si="65"/>
        <v/>
      </c>
      <c r="D1063" s="81"/>
      <c r="E1063" s="81"/>
      <c r="F1063" s="79"/>
      <c r="G1063" s="79"/>
      <c r="H1063" s="76"/>
      <c r="I1063" s="76"/>
      <c r="J1063" s="76"/>
      <c r="K1063" s="76"/>
      <c r="L1063" s="76"/>
      <c r="M1063" s="76"/>
      <c r="N1063" s="76"/>
      <c r="O1063" s="82" t="str">
        <f t="array" ref="O1063">IF(N1063="Oui","Enter %",IF(N1063="","",INDEX(LookUps!J:J,MATCH('4. Module B Ingrédients'!H1063,LookUps!I:I,0))))</f>
        <v/>
      </c>
      <c r="P1063" s="83" t="str">
        <f t="shared" si="66"/>
        <v/>
      </c>
      <c r="Q1063" s="86"/>
      <c r="R1063" s="87"/>
      <c r="S1063" s="76"/>
      <c r="T1063" s="19">
        <f>'1. Site de fabrication'!$E$7</f>
        <v>0</v>
      </c>
      <c r="U1063" s="56">
        <f>'1. Site de fabrication'!$E$9</f>
        <v>0</v>
      </c>
      <c r="V1063" t="str">
        <f t="shared" si="67"/>
        <v/>
      </c>
    </row>
    <row r="1064" spans="1:22" ht="15.75" customHeight="1">
      <c r="A1064" s="45"/>
      <c r="B1064" s="19" t="str">
        <f t="shared" si="64"/>
        <v/>
      </c>
      <c r="C1064" s="19" t="str">
        <f t="shared" si="65"/>
        <v/>
      </c>
      <c r="D1064" s="81"/>
      <c r="E1064" s="81"/>
      <c r="F1064" s="79"/>
      <c r="G1064" s="79"/>
      <c r="H1064" s="76"/>
      <c r="I1064" s="76"/>
      <c r="J1064" s="76"/>
      <c r="K1064" s="76"/>
      <c r="L1064" s="76"/>
      <c r="M1064" s="76"/>
      <c r="N1064" s="76"/>
      <c r="O1064" s="82" t="str">
        <f t="array" ref="O1064">IF(N1064="Oui","Enter %",IF(N1064="","",INDEX(LookUps!J:J,MATCH('4. Module B Ingrédients'!H1064,LookUps!I:I,0))))</f>
        <v/>
      </c>
      <c r="P1064" s="83" t="str">
        <f t="shared" si="66"/>
        <v/>
      </c>
      <c r="Q1064" s="86"/>
      <c r="R1064" s="87"/>
      <c r="S1064" s="76"/>
      <c r="T1064" s="19">
        <f>'1. Site de fabrication'!$E$7</f>
        <v>0</v>
      </c>
      <c r="U1064" s="56">
        <f>'1. Site de fabrication'!$E$9</f>
        <v>0</v>
      </c>
      <c r="V1064" t="str">
        <f t="shared" si="67"/>
        <v/>
      </c>
    </row>
    <row r="1065" spans="1:22" ht="15.75" customHeight="1">
      <c r="A1065" s="45"/>
      <c r="B1065" s="19" t="str">
        <f t="shared" si="64"/>
        <v/>
      </c>
      <c r="C1065" s="19" t="str">
        <f t="shared" si="65"/>
        <v/>
      </c>
      <c r="D1065" s="81"/>
      <c r="E1065" s="81"/>
      <c r="F1065" s="79"/>
      <c r="G1065" s="79"/>
      <c r="H1065" s="76"/>
      <c r="I1065" s="76"/>
      <c r="J1065" s="76"/>
      <c r="K1065" s="76"/>
      <c r="L1065" s="76"/>
      <c r="M1065" s="76"/>
      <c r="N1065" s="76"/>
      <c r="O1065" s="82" t="str">
        <f t="array" ref="O1065">IF(N1065="Oui","Enter %",IF(N1065="","",INDEX(LookUps!J:J,MATCH('4. Module B Ingrédients'!H1065,LookUps!I:I,0))))</f>
        <v/>
      </c>
      <c r="P1065" s="83" t="str">
        <f t="shared" si="66"/>
        <v/>
      </c>
      <c r="Q1065" s="86"/>
      <c r="R1065" s="87"/>
      <c r="S1065" s="76"/>
      <c r="T1065" s="19">
        <f>'1. Site de fabrication'!$E$7</f>
        <v>0</v>
      </c>
      <c r="U1065" s="56">
        <f>'1. Site de fabrication'!$E$9</f>
        <v>0</v>
      </c>
      <c r="V1065" t="str">
        <f t="shared" si="67"/>
        <v/>
      </c>
    </row>
    <row r="1066" spans="1:22" ht="15.75" customHeight="1">
      <c r="A1066" s="45"/>
      <c r="B1066" s="19" t="str">
        <f t="shared" si="64"/>
        <v/>
      </c>
      <c r="C1066" s="19" t="str">
        <f t="shared" si="65"/>
        <v/>
      </c>
      <c r="D1066" s="81"/>
      <c r="E1066" s="81"/>
      <c r="F1066" s="79"/>
      <c r="G1066" s="79"/>
      <c r="H1066" s="76"/>
      <c r="I1066" s="76"/>
      <c r="J1066" s="76"/>
      <c r="K1066" s="76"/>
      <c r="L1066" s="76"/>
      <c r="M1066" s="76"/>
      <c r="N1066" s="76"/>
      <c r="O1066" s="82" t="str">
        <f t="array" ref="O1066">IF(N1066="Oui","Enter %",IF(N1066="","",INDEX(LookUps!J:J,MATCH('4. Module B Ingrédients'!H1066,LookUps!I:I,0))))</f>
        <v/>
      </c>
      <c r="P1066" s="83" t="str">
        <f t="shared" si="66"/>
        <v/>
      </c>
      <c r="Q1066" s="86"/>
      <c r="R1066" s="87"/>
      <c r="S1066" s="76"/>
      <c r="T1066" s="19">
        <f>'1. Site de fabrication'!$E$7</f>
        <v>0</v>
      </c>
      <c r="U1066" s="56">
        <f>'1. Site de fabrication'!$E$9</f>
        <v>0</v>
      </c>
      <c r="V1066" t="str">
        <f t="shared" si="67"/>
        <v/>
      </c>
    </row>
    <row r="1067" spans="1:22" ht="15.75" customHeight="1">
      <c r="A1067" s="45"/>
      <c r="B1067" s="19" t="str">
        <f t="shared" si="64"/>
        <v/>
      </c>
      <c r="C1067" s="19" t="str">
        <f t="shared" si="65"/>
        <v/>
      </c>
      <c r="D1067" s="81"/>
      <c r="E1067" s="81"/>
      <c r="F1067" s="79"/>
      <c r="G1067" s="79"/>
      <c r="H1067" s="76"/>
      <c r="I1067" s="76"/>
      <c r="J1067" s="76"/>
      <c r="K1067" s="76"/>
      <c r="L1067" s="76"/>
      <c r="M1067" s="76"/>
      <c r="N1067" s="76"/>
      <c r="O1067" s="82" t="str">
        <f t="array" ref="O1067">IF(N1067="Oui","Enter %",IF(N1067="","",INDEX(LookUps!J:J,MATCH('4. Module B Ingrédients'!H1067,LookUps!I:I,0))))</f>
        <v/>
      </c>
      <c r="P1067" s="83" t="str">
        <f t="shared" si="66"/>
        <v/>
      </c>
      <c r="Q1067" s="86"/>
      <c r="R1067" s="87"/>
      <c r="S1067" s="76"/>
      <c r="T1067" s="19">
        <f>'1. Site de fabrication'!$E$7</f>
        <v>0</v>
      </c>
      <c r="U1067" s="56">
        <f>'1. Site de fabrication'!$E$9</f>
        <v>0</v>
      </c>
      <c r="V1067" t="str">
        <f t="shared" si="67"/>
        <v/>
      </c>
    </row>
    <row r="1068" spans="1:22" ht="15.75" customHeight="1">
      <c r="A1068" s="45"/>
      <c r="B1068" s="19" t="str">
        <f t="shared" si="64"/>
        <v/>
      </c>
      <c r="C1068" s="19" t="str">
        <f t="shared" si="65"/>
        <v/>
      </c>
      <c r="D1068" s="81"/>
      <c r="E1068" s="81"/>
      <c r="F1068" s="79"/>
      <c r="G1068" s="79"/>
      <c r="H1068" s="76"/>
      <c r="I1068" s="76"/>
      <c r="J1068" s="76"/>
      <c r="K1068" s="76"/>
      <c r="L1068" s="76"/>
      <c r="M1068" s="76"/>
      <c r="N1068" s="76"/>
      <c r="O1068" s="82" t="str">
        <f t="array" ref="O1068">IF(N1068="Oui","Enter %",IF(N1068="","",INDEX(LookUps!J:J,MATCH('4. Module B Ingrédients'!H1068,LookUps!I:I,0))))</f>
        <v/>
      </c>
      <c r="P1068" s="83" t="str">
        <f t="shared" si="66"/>
        <v/>
      </c>
      <c r="Q1068" s="86"/>
      <c r="R1068" s="87"/>
      <c r="S1068" s="76"/>
      <c r="T1068" s="19">
        <f>'1. Site de fabrication'!$E$7</f>
        <v>0</v>
      </c>
      <c r="U1068" s="56">
        <f>'1. Site de fabrication'!$E$9</f>
        <v>0</v>
      </c>
      <c r="V1068" t="str">
        <f t="shared" si="67"/>
        <v/>
      </c>
    </row>
    <row r="1069" spans="1:22" ht="15.75" customHeight="1">
      <c r="A1069" s="45"/>
      <c r="B1069" s="19" t="str">
        <f t="shared" si="64"/>
        <v/>
      </c>
      <c r="C1069" s="19" t="str">
        <f t="shared" si="65"/>
        <v/>
      </c>
      <c r="D1069" s="81"/>
      <c r="E1069" s="81"/>
      <c r="F1069" s="79"/>
      <c r="G1069" s="79"/>
      <c r="H1069" s="76"/>
      <c r="I1069" s="76"/>
      <c r="J1069" s="76"/>
      <c r="K1069" s="76"/>
      <c r="L1069" s="76"/>
      <c r="M1069" s="76"/>
      <c r="N1069" s="76"/>
      <c r="O1069" s="82" t="str">
        <f t="array" ref="O1069">IF(N1069="Oui","Enter %",IF(N1069="","",INDEX(LookUps!J:J,MATCH('4. Module B Ingrédients'!H1069,LookUps!I:I,0))))</f>
        <v/>
      </c>
      <c r="P1069" s="83" t="str">
        <f t="shared" si="66"/>
        <v/>
      </c>
      <c r="Q1069" s="86"/>
      <c r="R1069" s="87"/>
      <c r="S1069" s="76"/>
      <c r="T1069" s="19">
        <f>'1. Site de fabrication'!$E$7</f>
        <v>0</v>
      </c>
      <c r="U1069" s="56">
        <f>'1. Site de fabrication'!$E$9</f>
        <v>0</v>
      </c>
      <c r="V1069" t="str">
        <f t="shared" si="67"/>
        <v/>
      </c>
    </row>
    <row r="1070" spans="1:22" ht="15.75" customHeight="1">
      <c r="A1070" s="45"/>
      <c r="B1070" s="19" t="str">
        <f t="shared" si="64"/>
        <v/>
      </c>
      <c r="C1070" s="19" t="str">
        <f t="shared" si="65"/>
        <v/>
      </c>
      <c r="D1070" s="81"/>
      <c r="E1070" s="81"/>
      <c r="F1070" s="79"/>
      <c r="G1070" s="79"/>
      <c r="H1070" s="76"/>
      <c r="I1070" s="76"/>
      <c r="J1070" s="76"/>
      <c r="K1070" s="76"/>
      <c r="L1070" s="76"/>
      <c r="M1070" s="76"/>
      <c r="N1070" s="76"/>
      <c r="O1070" s="82" t="str">
        <f t="array" ref="O1070">IF(N1070="Oui","Enter %",IF(N1070="","",INDEX(LookUps!J:J,MATCH('4. Module B Ingrédients'!H1070,LookUps!I:I,0))))</f>
        <v/>
      </c>
      <c r="P1070" s="83" t="str">
        <f t="shared" si="66"/>
        <v/>
      </c>
      <c r="Q1070" s="86"/>
      <c r="R1070" s="87"/>
      <c r="S1070" s="76"/>
      <c r="T1070" s="19">
        <f>'1. Site de fabrication'!$E$7</f>
        <v>0</v>
      </c>
      <c r="U1070" s="56">
        <f>'1. Site de fabrication'!$E$9</f>
        <v>0</v>
      </c>
      <c r="V1070" t="str">
        <f t="shared" si="67"/>
        <v/>
      </c>
    </row>
    <row r="1071" spans="1:22" ht="15.75" customHeight="1">
      <c r="A1071" s="45"/>
      <c r="B1071" s="19" t="str">
        <f t="shared" si="64"/>
        <v/>
      </c>
      <c r="C1071" s="19" t="str">
        <f t="shared" si="65"/>
        <v/>
      </c>
      <c r="D1071" s="81"/>
      <c r="E1071" s="81"/>
      <c r="F1071" s="79"/>
      <c r="G1071" s="79"/>
      <c r="H1071" s="76"/>
      <c r="I1071" s="76"/>
      <c r="J1071" s="76"/>
      <c r="K1071" s="76"/>
      <c r="L1071" s="76"/>
      <c r="M1071" s="76"/>
      <c r="N1071" s="76"/>
      <c r="O1071" s="82" t="str">
        <f t="array" ref="O1071">IF(N1071="Oui","Enter %",IF(N1071="","",INDEX(LookUps!J:J,MATCH('4. Module B Ingrédients'!H1071,LookUps!I:I,0))))</f>
        <v/>
      </c>
      <c r="P1071" s="83" t="str">
        <f t="shared" si="66"/>
        <v/>
      </c>
      <c r="Q1071" s="86"/>
      <c r="R1071" s="87"/>
      <c r="S1071" s="76"/>
      <c r="T1071" s="19">
        <f>'1. Site de fabrication'!$E$7</f>
        <v>0</v>
      </c>
      <c r="U1071" s="56">
        <f>'1. Site de fabrication'!$E$9</f>
        <v>0</v>
      </c>
      <c r="V1071" t="str">
        <f t="shared" si="67"/>
        <v/>
      </c>
    </row>
    <row r="1072" spans="1:22" ht="15.75" customHeight="1">
      <c r="A1072" s="45"/>
      <c r="B1072" s="19" t="str">
        <f t="shared" si="64"/>
        <v/>
      </c>
      <c r="C1072" s="19" t="str">
        <f t="shared" si="65"/>
        <v/>
      </c>
      <c r="D1072" s="81"/>
      <c r="E1072" s="81"/>
      <c r="F1072" s="79"/>
      <c r="G1072" s="79"/>
      <c r="H1072" s="76"/>
      <c r="I1072" s="76"/>
      <c r="J1072" s="76"/>
      <c r="K1072" s="76"/>
      <c r="L1072" s="76"/>
      <c r="M1072" s="76"/>
      <c r="N1072" s="76"/>
      <c r="O1072" s="82" t="str">
        <f t="array" ref="O1072">IF(N1072="Oui","Enter %",IF(N1072="","",INDEX(LookUps!J:J,MATCH('4. Module B Ingrédients'!H1072,LookUps!I:I,0))))</f>
        <v/>
      </c>
      <c r="P1072" s="83" t="str">
        <f t="shared" si="66"/>
        <v/>
      </c>
      <c r="Q1072" s="86"/>
      <c r="R1072" s="87"/>
      <c r="S1072" s="76"/>
      <c r="T1072" s="19">
        <f>'1. Site de fabrication'!$E$7</f>
        <v>0</v>
      </c>
      <c r="U1072" s="56">
        <f>'1. Site de fabrication'!$E$9</f>
        <v>0</v>
      </c>
      <c r="V1072" t="str">
        <f t="shared" si="67"/>
        <v/>
      </c>
    </row>
    <row r="1073" spans="1:22" ht="15.75" customHeight="1">
      <c r="A1073" s="45"/>
      <c r="B1073" s="19" t="str">
        <f t="shared" si="64"/>
        <v/>
      </c>
      <c r="C1073" s="19" t="str">
        <f t="shared" si="65"/>
        <v/>
      </c>
      <c r="D1073" s="81"/>
      <c r="E1073" s="81"/>
      <c r="F1073" s="79"/>
      <c r="G1073" s="79"/>
      <c r="H1073" s="76"/>
      <c r="I1073" s="76"/>
      <c r="J1073" s="76"/>
      <c r="K1073" s="76"/>
      <c r="L1073" s="76"/>
      <c r="M1073" s="76"/>
      <c r="N1073" s="76"/>
      <c r="O1073" s="82" t="str">
        <f t="array" ref="O1073">IF(N1073="Oui","Enter %",IF(N1073="","",INDEX(LookUps!J:J,MATCH('4. Module B Ingrédients'!H1073,LookUps!I:I,0))))</f>
        <v/>
      </c>
      <c r="P1073" s="83" t="str">
        <f t="shared" si="66"/>
        <v/>
      </c>
      <c r="Q1073" s="86"/>
      <c r="R1073" s="87"/>
      <c r="S1073" s="76"/>
      <c r="T1073" s="19">
        <f>'1. Site de fabrication'!$E$7</f>
        <v>0</v>
      </c>
      <c r="U1073" s="56">
        <f>'1. Site de fabrication'!$E$9</f>
        <v>0</v>
      </c>
      <c r="V1073" t="str">
        <f t="shared" si="67"/>
        <v/>
      </c>
    </row>
    <row r="1074" spans="1:22" ht="15.75" customHeight="1">
      <c r="A1074" s="45"/>
      <c r="B1074" s="19" t="str">
        <f t="shared" si="64"/>
        <v/>
      </c>
      <c r="C1074" s="19" t="str">
        <f t="shared" si="65"/>
        <v/>
      </c>
      <c r="D1074" s="81"/>
      <c r="E1074" s="81"/>
      <c r="F1074" s="79"/>
      <c r="G1074" s="79"/>
      <c r="H1074" s="76"/>
      <c r="I1074" s="76"/>
      <c r="J1074" s="76"/>
      <c r="K1074" s="76"/>
      <c r="L1074" s="76"/>
      <c r="M1074" s="76"/>
      <c r="N1074" s="76"/>
      <c r="O1074" s="82" t="str">
        <f t="array" ref="O1074">IF(N1074="Oui","Enter %",IF(N1074="","",INDEX(LookUps!J:J,MATCH('4. Module B Ingrédients'!H1074,LookUps!I:I,0))))</f>
        <v/>
      </c>
      <c r="P1074" s="83" t="str">
        <f t="shared" si="66"/>
        <v/>
      </c>
      <c r="Q1074" s="86"/>
      <c r="R1074" s="87"/>
      <c r="S1074" s="76"/>
      <c r="T1074" s="19">
        <f>'1. Site de fabrication'!$E$7</f>
        <v>0</v>
      </c>
      <c r="U1074" s="56">
        <f>'1. Site de fabrication'!$E$9</f>
        <v>0</v>
      </c>
      <c r="V1074" t="str">
        <f t="shared" si="67"/>
        <v/>
      </c>
    </row>
    <row r="1075" spans="1:22" ht="15.75" customHeight="1">
      <c r="A1075" s="45"/>
      <c r="B1075" s="19" t="str">
        <f t="shared" si="64"/>
        <v/>
      </c>
      <c r="C1075" s="19" t="str">
        <f t="shared" si="65"/>
        <v/>
      </c>
      <c r="D1075" s="81"/>
      <c r="E1075" s="81"/>
      <c r="F1075" s="79"/>
      <c r="G1075" s="79"/>
      <c r="H1075" s="76"/>
      <c r="I1075" s="76"/>
      <c r="J1075" s="76"/>
      <c r="K1075" s="76"/>
      <c r="L1075" s="76"/>
      <c r="M1075" s="76"/>
      <c r="N1075" s="76"/>
      <c r="O1075" s="82" t="str">
        <f t="array" ref="O1075">IF(N1075="Oui","Enter %",IF(N1075="","",INDEX(LookUps!J:J,MATCH('4. Module B Ingrédients'!H1075,LookUps!I:I,0))))</f>
        <v/>
      </c>
      <c r="P1075" s="83" t="str">
        <f t="shared" si="66"/>
        <v/>
      </c>
      <c r="Q1075" s="86"/>
      <c r="R1075" s="87"/>
      <c r="S1075" s="76"/>
      <c r="T1075" s="19">
        <f>'1. Site de fabrication'!$E$7</f>
        <v>0</v>
      </c>
      <c r="U1075" s="56">
        <f>'1. Site de fabrication'!$E$9</f>
        <v>0</v>
      </c>
      <c r="V1075" t="str">
        <f t="shared" si="67"/>
        <v/>
      </c>
    </row>
    <row r="1076" spans="1:22" ht="15.75" customHeight="1">
      <c r="A1076" s="45"/>
      <c r="B1076" s="19" t="str">
        <f t="shared" si="64"/>
        <v/>
      </c>
      <c r="C1076" s="19" t="str">
        <f t="shared" si="65"/>
        <v/>
      </c>
      <c r="D1076" s="81"/>
      <c r="E1076" s="81"/>
      <c r="F1076" s="79"/>
      <c r="G1076" s="79"/>
      <c r="H1076" s="76"/>
      <c r="I1076" s="76"/>
      <c r="J1076" s="76"/>
      <c r="K1076" s="76"/>
      <c r="L1076" s="76"/>
      <c r="M1076" s="76"/>
      <c r="N1076" s="76"/>
      <c r="O1076" s="82" t="str">
        <f t="array" ref="O1076">IF(N1076="Oui","Enter %",IF(N1076="","",INDEX(LookUps!J:J,MATCH('4. Module B Ingrédients'!H1076,LookUps!I:I,0))))</f>
        <v/>
      </c>
      <c r="P1076" s="83" t="str">
        <f t="shared" si="66"/>
        <v/>
      </c>
      <c r="Q1076" s="86"/>
      <c r="R1076" s="87"/>
      <c r="S1076" s="76"/>
      <c r="T1076" s="19">
        <f>'1. Site de fabrication'!$E$7</f>
        <v>0</v>
      </c>
      <c r="U1076" s="56">
        <f>'1. Site de fabrication'!$E$9</f>
        <v>0</v>
      </c>
      <c r="V1076" t="str">
        <f t="shared" si="67"/>
        <v/>
      </c>
    </row>
    <row r="1077" spans="1:22" ht="15.75" customHeight="1">
      <c r="A1077" s="45"/>
      <c r="B1077" s="19" t="str">
        <f t="shared" si="64"/>
        <v/>
      </c>
      <c r="C1077" s="19" t="str">
        <f t="shared" si="65"/>
        <v/>
      </c>
      <c r="D1077" s="81"/>
      <c r="E1077" s="81"/>
      <c r="F1077" s="79"/>
      <c r="G1077" s="79"/>
      <c r="H1077" s="76"/>
      <c r="I1077" s="76"/>
      <c r="J1077" s="76"/>
      <c r="K1077" s="76"/>
      <c r="L1077" s="76"/>
      <c r="M1077" s="76"/>
      <c r="N1077" s="76"/>
      <c r="O1077" s="82" t="str">
        <f t="array" ref="O1077">IF(N1077="Oui","Enter %",IF(N1077="","",INDEX(LookUps!J:J,MATCH('4. Module B Ingrédients'!H1077,LookUps!I:I,0))))</f>
        <v/>
      </c>
      <c r="P1077" s="83" t="str">
        <f t="shared" si="66"/>
        <v/>
      </c>
      <c r="Q1077" s="86"/>
      <c r="R1077" s="87"/>
      <c r="S1077" s="76"/>
      <c r="T1077" s="19">
        <f>'1. Site de fabrication'!$E$7</f>
        <v>0</v>
      </c>
      <c r="U1077" s="56">
        <f>'1. Site de fabrication'!$E$9</f>
        <v>0</v>
      </c>
      <c r="V1077" t="str">
        <f t="shared" si="67"/>
        <v/>
      </c>
    </row>
    <row r="1078" spans="1:22" ht="15.75" customHeight="1">
      <c r="A1078" s="45"/>
      <c r="B1078" s="19" t="str">
        <f t="shared" si="64"/>
        <v/>
      </c>
      <c r="C1078" s="19" t="str">
        <f t="shared" si="65"/>
        <v/>
      </c>
      <c r="D1078" s="81"/>
      <c r="E1078" s="81"/>
      <c r="F1078" s="79"/>
      <c r="G1078" s="79"/>
      <c r="H1078" s="76"/>
      <c r="I1078" s="76"/>
      <c r="J1078" s="76"/>
      <c r="K1078" s="76"/>
      <c r="L1078" s="76"/>
      <c r="M1078" s="76"/>
      <c r="N1078" s="76"/>
      <c r="O1078" s="82" t="str">
        <f t="array" ref="O1078">IF(N1078="Oui","Enter %",IF(N1078="","",INDEX(LookUps!J:J,MATCH('4. Module B Ingrédients'!H1078,LookUps!I:I,0))))</f>
        <v/>
      </c>
      <c r="P1078" s="83" t="str">
        <f t="shared" si="66"/>
        <v/>
      </c>
      <c r="Q1078" s="86"/>
      <c r="R1078" s="87"/>
      <c r="S1078" s="76"/>
      <c r="T1078" s="19">
        <f>'1. Site de fabrication'!$E$7</f>
        <v>0</v>
      </c>
      <c r="U1078" s="56">
        <f>'1. Site de fabrication'!$E$9</f>
        <v>0</v>
      </c>
      <c r="V1078" t="str">
        <f t="shared" si="67"/>
        <v/>
      </c>
    </row>
    <row r="1079" spans="1:22" ht="15.75" customHeight="1">
      <c r="A1079" s="45"/>
      <c r="B1079" s="19" t="str">
        <f t="shared" si="64"/>
        <v/>
      </c>
      <c r="C1079" s="19" t="str">
        <f t="shared" si="65"/>
        <v/>
      </c>
      <c r="D1079" s="81"/>
      <c r="E1079" s="81"/>
      <c r="F1079" s="79"/>
      <c r="G1079" s="79"/>
      <c r="H1079" s="76"/>
      <c r="I1079" s="76"/>
      <c r="J1079" s="76"/>
      <c r="K1079" s="76"/>
      <c r="L1079" s="76"/>
      <c r="M1079" s="76"/>
      <c r="N1079" s="76"/>
      <c r="O1079" s="82" t="str">
        <f t="array" ref="O1079">IF(N1079="Oui","Enter %",IF(N1079="","",INDEX(LookUps!J:J,MATCH('4. Module B Ingrédients'!H1079,LookUps!I:I,0))))</f>
        <v/>
      </c>
      <c r="P1079" s="83" t="str">
        <f t="shared" si="66"/>
        <v/>
      </c>
      <c r="Q1079" s="86"/>
      <c r="R1079" s="87"/>
      <c r="S1079" s="76"/>
      <c r="T1079" s="19">
        <f>'1. Site de fabrication'!$E$7</f>
        <v>0</v>
      </c>
      <c r="U1079" s="56">
        <f>'1. Site de fabrication'!$E$9</f>
        <v>0</v>
      </c>
      <c r="V1079" t="str">
        <f t="shared" si="67"/>
        <v/>
      </c>
    </row>
    <row r="1080" spans="1:22" ht="15.75" customHeight="1">
      <c r="A1080" s="45"/>
      <c r="B1080" s="19" t="str">
        <f t="shared" si="64"/>
        <v/>
      </c>
      <c r="C1080" s="19" t="str">
        <f t="shared" si="65"/>
        <v/>
      </c>
      <c r="D1080" s="81"/>
      <c r="E1080" s="81"/>
      <c r="F1080" s="79"/>
      <c r="G1080" s="79"/>
      <c r="H1080" s="76"/>
      <c r="I1080" s="76"/>
      <c r="J1080" s="76"/>
      <c r="K1080" s="76"/>
      <c r="L1080" s="76"/>
      <c r="M1080" s="76"/>
      <c r="N1080" s="76"/>
      <c r="O1080" s="82" t="str">
        <f t="array" ref="O1080">IF(N1080="Oui","Enter %",IF(N1080="","",INDEX(LookUps!J:J,MATCH('4. Module B Ingrédients'!H1080,LookUps!I:I,0))))</f>
        <v/>
      </c>
      <c r="P1080" s="83" t="str">
        <f t="shared" si="66"/>
        <v/>
      </c>
      <c r="Q1080" s="86"/>
      <c r="R1080" s="87"/>
      <c r="S1080" s="76"/>
      <c r="T1080" s="19">
        <f>'1. Site de fabrication'!$E$7</f>
        <v>0</v>
      </c>
      <c r="U1080" s="56">
        <f>'1. Site de fabrication'!$E$9</f>
        <v>0</v>
      </c>
      <c r="V1080" t="str">
        <f t="shared" si="67"/>
        <v/>
      </c>
    </row>
    <row r="1081" spans="1:22" ht="15.75" customHeight="1">
      <c r="A1081" s="45"/>
      <c r="B1081" s="19" t="str">
        <f t="shared" si="64"/>
        <v/>
      </c>
      <c r="C1081" s="19" t="str">
        <f t="shared" si="65"/>
        <v/>
      </c>
      <c r="D1081" s="81"/>
      <c r="E1081" s="81"/>
      <c r="F1081" s="79"/>
      <c r="G1081" s="79"/>
      <c r="H1081" s="76"/>
      <c r="I1081" s="76"/>
      <c r="J1081" s="76"/>
      <c r="K1081" s="76"/>
      <c r="L1081" s="76"/>
      <c r="M1081" s="76"/>
      <c r="N1081" s="76"/>
      <c r="O1081" s="82" t="str">
        <f t="array" ref="O1081">IF(N1081="Oui","Enter %",IF(N1081="","",INDEX(LookUps!J:J,MATCH('4. Module B Ingrédients'!H1081,LookUps!I:I,0))))</f>
        <v/>
      </c>
      <c r="P1081" s="83" t="str">
        <f t="shared" si="66"/>
        <v/>
      </c>
      <c r="Q1081" s="86"/>
      <c r="R1081" s="87"/>
      <c r="S1081" s="76"/>
      <c r="T1081" s="19">
        <f>'1. Site de fabrication'!$E$7</f>
        <v>0</v>
      </c>
      <c r="U1081" s="56">
        <f>'1. Site de fabrication'!$E$9</f>
        <v>0</v>
      </c>
      <c r="V1081" t="str">
        <f t="shared" si="67"/>
        <v/>
      </c>
    </row>
    <row r="1082" spans="1:22" ht="15.75" customHeight="1">
      <c r="A1082" s="45"/>
      <c r="B1082" s="19" t="str">
        <f t="shared" si="64"/>
        <v/>
      </c>
      <c r="C1082" s="19" t="str">
        <f t="shared" si="65"/>
        <v/>
      </c>
      <c r="D1082" s="81"/>
      <c r="E1082" s="81"/>
      <c r="F1082" s="79"/>
      <c r="G1082" s="79"/>
      <c r="H1082" s="76"/>
      <c r="I1082" s="76"/>
      <c r="J1082" s="76"/>
      <c r="K1082" s="76"/>
      <c r="L1082" s="76"/>
      <c r="M1082" s="76"/>
      <c r="N1082" s="76"/>
      <c r="O1082" s="82" t="str">
        <f t="array" ref="O1082">IF(N1082="Oui","Enter %",IF(N1082="","",INDEX(LookUps!J:J,MATCH('4. Module B Ingrédients'!H1082,LookUps!I:I,0))))</f>
        <v/>
      </c>
      <c r="P1082" s="83" t="str">
        <f t="shared" si="66"/>
        <v/>
      </c>
      <c r="Q1082" s="86"/>
      <c r="R1082" s="87"/>
      <c r="S1082" s="76"/>
      <c r="T1082" s="19">
        <f>'1. Site de fabrication'!$E$7</f>
        <v>0</v>
      </c>
      <c r="U1082" s="56">
        <f>'1. Site de fabrication'!$E$9</f>
        <v>0</v>
      </c>
      <c r="V1082" t="str">
        <f t="shared" si="67"/>
        <v/>
      </c>
    </row>
    <row r="1083" spans="1:22" ht="15.75" customHeight="1">
      <c r="A1083" s="45"/>
      <c r="B1083" s="19" t="str">
        <f t="shared" si="64"/>
        <v/>
      </c>
      <c r="C1083" s="19" t="str">
        <f t="shared" si="65"/>
        <v/>
      </c>
      <c r="D1083" s="81"/>
      <c r="E1083" s="81"/>
      <c r="F1083" s="79"/>
      <c r="G1083" s="79"/>
      <c r="H1083" s="76"/>
      <c r="I1083" s="76"/>
      <c r="J1083" s="76"/>
      <c r="K1083" s="76"/>
      <c r="L1083" s="76"/>
      <c r="M1083" s="76"/>
      <c r="N1083" s="76"/>
      <c r="O1083" s="82" t="str">
        <f t="array" ref="O1083">IF(N1083="Oui","Enter %",IF(N1083="","",INDEX(LookUps!J:J,MATCH('4. Module B Ingrédients'!H1083,LookUps!I:I,0))))</f>
        <v/>
      </c>
      <c r="P1083" s="83" t="str">
        <f t="shared" si="66"/>
        <v/>
      </c>
      <c r="Q1083" s="86"/>
      <c r="R1083" s="87"/>
      <c r="S1083" s="76"/>
      <c r="T1083" s="19">
        <f>'1. Site de fabrication'!$E$7</f>
        <v>0</v>
      </c>
      <c r="U1083" s="56">
        <f>'1. Site de fabrication'!$E$9</f>
        <v>0</v>
      </c>
      <c r="V1083" t="str">
        <f t="shared" si="67"/>
        <v/>
      </c>
    </row>
    <row r="1084" spans="1:22" ht="15.75" customHeight="1">
      <c r="A1084" s="45"/>
      <c r="B1084" s="19" t="str">
        <f t="shared" si="64"/>
        <v/>
      </c>
      <c r="C1084" s="19" t="str">
        <f t="shared" si="65"/>
        <v/>
      </c>
      <c r="D1084" s="81"/>
      <c r="E1084" s="81"/>
      <c r="F1084" s="79"/>
      <c r="G1084" s="79"/>
      <c r="H1084" s="76"/>
      <c r="I1084" s="76"/>
      <c r="J1084" s="76"/>
      <c r="K1084" s="76"/>
      <c r="L1084" s="76"/>
      <c r="M1084" s="76"/>
      <c r="N1084" s="76"/>
      <c r="O1084" s="82" t="str">
        <f t="array" ref="O1084">IF(N1084="Oui","Enter %",IF(N1084="","",INDEX(LookUps!J:J,MATCH('4. Module B Ingrédients'!H1084,LookUps!I:I,0))))</f>
        <v/>
      </c>
      <c r="P1084" s="83" t="str">
        <f t="shared" si="66"/>
        <v/>
      </c>
      <c r="Q1084" s="86"/>
      <c r="R1084" s="87"/>
      <c r="S1084" s="76"/>
      <c r="T1084" s="19">
        <f>'1. Site de fabrication'!$E$7</f>
        <v>0</v>
      </c>
      <c r="U1084" s="56">
        <f>'1. Site de fabrication'!$E$9</f>
        <v>0</v>
      </c>
      <c r="V1084" t="str">
        <f t="shared" si="67"/>
        <v/>
      </c>
    </row>
    <row r="1085" spans="1:22" ht="15.75" customHeight="1">
      <c r="A1085" s="45"/>
      <c r="B1085" s="19" t="str">
        <f t="shared" si="64"/>
        <v/>
      </c>
      <c r="C1085" s="19" t="str">
        <f t="shared" si="65"/>
        <v/>
      </c>
      <c r="D1085" s="81"/>
      <c r="E1085" s="81"/>
      <c r="F1085" s="79"/>
      <c r="G1085" s="79"/>
      <c r="H1085" s="76"/>
      <c r="I1085" s="76"/>
      <c r="J1085" s="76"/>
      <c r="K1085" s="76"/>
      <c r="L1085" s="76"/>
      <c r="M1085" s="76"/>
      <c r="N1085" s="76"/>
      <c r="O1085" s="82" t="str">
        <f t="array" ref="O1085">IF(N1085="Oui","Enter %",IF(N1085="","",INDEX(LookUps!J:J,MATCH('4. Module B Ingrédients'!H1085,LookUps!I:I,0))))</f>
        <v/>
      </c>
      <c r="P1085" s="83" t="str">
        <f t="shared" si="66"/>
        <v/>
      </c>
      <c r="Q1085" s="84"/>
      <c r="R1085" s="85"/>
      <c r="S1085" s="76"/>
      <c r="T1085" s="19">
        <f>'1. Site de fabrication'!$E$7</f>
        <v>0</v>
      </c>
      <c r="U1085" s="56">
        <f>'1. Site de fabrication'!$E$9</f>
        <v>0</v>
      </c>
      <c r="V1085" t="str">
        <f t="shared" si="67"/>
        <v/>
      </c>
    </row>
    <row r="1086" spans="1:22" ht="15.75" customHeight="1">
      <c r="A1086" s="45"/>
      <c r="B1086" s="19" t="str">
        <f t="shared" si="64"/>
        <v/>
      </c>
      <c r="C1086" s="19" t="str">
        <f t="shared" si="65"/>
        <v/>
      </c>
      <c r="D1086" s="81"/>
      <c r="E1086" s="81"/>
      <c r="F1086" s="79"/>
      <c r="G1086" s="79"/>
      <c r="H1086" s="76"/>
      <c r="I1086" s="76"/>
      <c r="J1086" s="76"/>
      <c r="K1086" s="76"/>
      <c r="L1086" s="76"/>
      <c r="M1086" s="76"/>
      <c r="N1086" s="76"/>
      <c r="O1086" s="82" t="str">
        <f t="array" ref="O1086">IF(N1086="Oui","Enter %",IF(N1086="","",INDEX(LookUps!J:J,MATCH('4. Module B Ingrédients'!H1086,LookUps!I:I,0))))</f>
        <v/>
      </c>
      <c r="P1086" s="83" t="str">
        <f t="shared" si="66"/>
        <v/>
      </c>
      <c r="Q1086" s="86"/>
      <c r="R1086" s="87"/>
      <c r="S1086" s="76"/>
      <c r="T1086" s="19">
        <f>'1. Site de fabrication'!$E$7</f>
        <v>0</v>
      </c>
      <c r="U1086" s="56">
        <f>'1. Site de fabrication'!$E$9</f>
        <v>0</v>
      </c>
      <c r="V1086" t="str">
        <f t="shared" si="67"/>
        <v/>
      </c>
    </row>
    <row r="1087" spans="1:22" ht="15.75" customHeight="1">
      <c r="A1087" s="45"/>
      <c r="B1087" s="19" t="str">
        <f t="shared" si="64"/>
        <v/>
      </c>
      <c r="C1087" s="19" t="str">
        <f t="shared" si="65"/>
        <v/>
      </c>
      <c r="D1087" s="81"/>
      <c r="E1087" s="81"/>
      <c r="F1087" s="79"/>
      <c r="G1087" s="79"/>
      <c r="H1087" s="76"/>
      <c r="I1087" s="76"/>
      <c r="J1087" s="76"/>
      <c r="K1087" s="76"/>
      <c r="L1087" s="76"/>
      <c r="M1087" s="76"/>
      <c r="N1087" s="76"/>
      <c r="O1087" s="82" t="str">
        <f t="array" ref="O1087">IF(N1087="Oui","Enter %",IF(N1087="","",INDEX(LookUps!J:J,MATCH('4. Module B Ingrédients'!H1087,LookUps!I:I,0))))</f>
        <v/>
      </c>
      <c r="P1087" s="83" t="str">
        <f t="shared" si="66"/>
        <v/>
      </c>
      <c r="Q1087" s="86"/>
      <c r="R1087" s="87"/>
      <c r="S1087" s="76"/>
      <c r="T1087" s="19">
        <f>'1. Site de fabrication'!$E$7</f>
        <v>0</v>
      </c>
      <c r="U1087" s="56">
        <f>'1. Site de fabrication'!$E$9</f>
        <v>0</v>
      </c>
      <c r="V1087" t="str">
        <f t="shared" si="67"/>
        <v/>
      </c>
    </row>
    <row r="1088" spans="1:22" ht="15.75" customHeight="1">
      <c r="A1088" s="45"/>
      <c r="B1088" s="19" t="str">
        <f t="shared" si="64"/>
        <v/>
      </c>
      <c r="C1088" s="19" t="str">
        <f t="shared" si="65"/>
        <v/>
      </c>
      <c r="D1088" s="81"/>
      <c r="E1088" s="81"/>
      <c r="F1088" s="79"/>
      <c r="G1088" s="79"/>
      <c r="H1088" s="76"/>
      <c r="I1088" s="76"/>
      <c r="J1088" s="76"/>
      <c r="K1088" s="76"/>
      <c r="L1088" s="76"/>
      <c r="M1088" s="76"/>
      <c r="N1088" s="76"/>
      <c r="O1088" s="82" t="str">
        <f t="array" ref="O1088">IF(N1088="Oui","Enter %",IF(N1088="","",INDEX(LookUps!J:J,MATCH('4. Module B Ingrédients'!H1088,LookUps!I:I,0))))</f>
        <v/>
      </c>
      <c r="P1088" s="83" t="str">
        <f t="shared" si="66"/>
        <v/>
      </c>
      <c r="Q1088" s="86"/>
      <c r="R1088" s="87"/>
      <c r="S1088" s="76"/>
      <c r="T1088" s="19">
        <f>'1. Site de fabrication'!$E$7</f>
        <v>0</v>
      </c>
      <c r="U1088" s="56">
        <f>'1. Site de fabrication'!$E$9</f>
        <v>0</v>
      </c>
      <c r="V1088" t="str">
        <f t="shared" si="67"/>
        <v/>
      </c>
    </row>
    <row r="1089" spans="1:22" ht="15.75" customHeight="1">
      <c r="A1089" s="45"/>
      <c r="B1089" s="19" t="str">
        <f t="shared" si="64"/>
        <v/>
      </c>
      <c r="C1089" s="19" t="str">
        <f t="shared" si="65"/>
        <v/>
      </c>
      <c r="D1089" s="81"/>
      <c r="E1089" s="81"/>
      <c r="F1089" s="79"/>
      <c r="G1089" s="79"/>
      <c r="H1089" s="76"/>
      <c r="I1089" s="76"/>
      <c r="J1089" s="76"/>
      <c r="K1089" s="76"/>
      <c r="L1089" s="76"/>
      <c r="M1089" s="76"/>
      <c r="N1089" s="76"/>
      <c r="O1089" s="82" t="str">
        <f t="array" ref="O1089">IF(N1089="Oui","Enter %",IF(N1089="","",INDEX(LookUps!J:J,MATCH('4. Module B Ingrédients'!H1089,LookUps!I:I,0))))</f>
        <v/>
      </c>
      <c r="P1089" s="83" t="str">
        <f t="shared" si="66"/>
        <v/>
      </c>
      <c r="Q1089" s="86"/>
      <c r="R1089" s="87"/>
      <c r="S1089" s="76"/>
      <c r="T1089" s="19">
        <f>'1. Site de fabrication'!$E$7</f>
        <v>0</v>
      </c>
      <c r="U1089" s="56">
        <f>'1. Site de fabrication'!$E$9</f>
        <v>0</v>
      </c>
      <c r="V1089" t="str">
        <f t="shared" si="67"/>
        <v/>
      </c>
    </row>
    <row r="1090" spans="1:22" ht="15.75" customHeight="1">
      <c r="A1090" s="45"/>
      <c r="B1090" s="19" t="str">
        <f t="shared" si="64"/>
        <v/>
      </c>
      <c r="C1090" s="19" t="str">
        <f t="shared" si="65"/>
        <v/>
      </c>
      <c r="D1090" s="81"/>
      <c r="E1090" s="81"/>
      <c r="F1090" s="79"/>
      <c r="G1090" s="79"/>
      <c r="H1090" s="76"/>
      <c r="I1090" s="76"/>
      <c r="J1090" s="76"/>
      <c r="K1090" s="76"/>
      <c r="L1090" s="76"/>
      <c r="M1090" s="76"/>
      <c r="N1090" s="76"/>
      <c r="O1090" s="82" t="str">
        <f t="array" ref="O1090">IF(N1090="Oui","Enter %",IF(N1090="","",INDEX(LookUps!J:J,MATCH('4. Module B Ingrédients'!H1090,LookUps!I:I,0))))</f>
        <v/>
      </c>
      <c r="P1090" s="83" t="str">
        <f t="shared" si="66"/>
        <v/>
      </c>
      <c r="Q1090" s="86"/>
      <c r="R1090" s="87"/>
      <c r="S1090" s="76"/>
      <c r="T1090" s="19">
        <f>'1. Site de fabrication'!$E$7</f>
        <v>0</v>
      </c>
      <c r="U1090" s="56">
        <f>'1. Site de fabrication'!$E$9</f>
        <v>0</v>
      </c>
      <c r="V1090" t="str">
        <f t="shared" si="67"/>
        <v/>
      </c>
    </row>
    <row r="1091" spans="1:22" ht="15.75" customHeight="1">
      <c r="A1091" s="45"/>
      <c r="B1091" s="19" t="str">
        <f t="shared" si="64"/>
        <v/>
      </c>
      <c r="C1091" s="19" t="str">
        <f t="shared" si="65"/>
        <v/>
      </c>
      <c r="D1091" s="81"/>
      <c r="E1091" s="81"/>
      <c r="F1091" s="79"/>
      <c r="G1091" s="79"/>
      <c r="H1091" s="76"/>
      <c r="I1091" s="76"/>
      <c r="J1091" s="76"/>
      <c r="K1091" s="76"/>
      <c r="L1091" s="76"/>
      <c r="M1091" s="76"/>
      <c r="N1091" s="76"/>
      <c r="O1091" s="82" t="str">
        <f t="array" ref="O1091">IF(N1091="Oui","Enter %",IF(N1091="","",INDEX(LookUps!J:J,MATCH('4. Module B Ingrédients'!H1091,LookUps!I:I,0))))</f>
        <v/>
      </c>
      <c r="P1091" s="83" t="str">
        <f t="shared" si="66"/>
        <v/>
      </c>
      <c r="Q1091" s="86"/>
      <c r="R1091" s="87"/>
      <c r="S1091" s="76"/>
      <c r="T1091" s="19">
        <f>'1. Site de fabrication'!$E$7</f>
        <v>0</v>
      </c>
      <c r="U1091" s="56">
        <f>'1. Site de fabrication'!$E$9</f>
        <v>0</v>
      </c>
      <c r="V1091" t="str">
        <f t="shared" si="67"/>
        <v/>
      </c>
    </row>
    <row r="1092" spans="1:22" ht="15.75" customHeight="1">
      <c r="A1092" s="45"/>
      <c r="B1092" s="19" t="str">
        <f t="shared" si="64"/>
        <v/>
      </c>
      <c r="C1092" s="19" t="str">
        <f t="shared" si="65"/>
        <v/>
      </c>
      <c r="D1092" s="81"/>
      <c r="E1092" s="81"/>
      <c r="F1092" s="79"/>
      <c r="G1092" s="79"/>
      <c r="H1092" s="76"/>
      <c r="I1092" s="76"/>
      <c r="J1092" s="76"/>
      <c r="K1092" s="76"/>
      <c r="L1092" s="76"/>
      <c r="M1092" s="76"/>
      <c r="N1092" s="76"/>
      <c r="O1092" s="82" t="str">
        <f t="array" ref="O1092">IF(N1092="Oui","Enter %",IF(N1092="","",INDEX(LookUps!J:J,MATCH('4. Module B Ingrédients'!H1092,LookUps!I:I,0))))</f>
        <v/>
      </c>
      <c r="P1092" s="83" t="str">
        <f t="shared" si="66"/>
        <v/>
      </c>
      <c r="Q1092" s="86"/>
      <c r="R1092" s="87"/>
      <c r="S1092" s="76"/>
      <c r="T1092" s="19">
        <f>'1. Site de fabrication'!$E$7</f>
        <v>0</v>
      </c>
      <c r="U1092" s="56">
        <f>'1. Site de fabrication'!$E$9</f>
        <v>0</v>
      </c>
      <c r="V1092" t="str">
        <f t="shared" si="67"/>
        <v/>
      </c>
    </row>
    <row r="1093" spans="1:22" ht="15.75" customHeight="1">
      <c r="A1093" s="45"/>
      <c r="B1093" s="19" t="str">
        <f t="shared" si="64"/>
        <v/>
      </c>
      <c r="C1093" s="19" t="str">
        <f t="shared" si="65"/>
        <v/>
      </c>
      <c r="D1093" s="81"/>
      <c r="E1093" s="81"/>
      <c r="F1093" s="79"/>
      <c r="G1093" s="79"/>
      <c r="H1093" s="76"/>
      <c r="I1093" s="76"/>
      <c r="J1093" s="76"/>
      <c r="K1093" s="76"/>
      <c r="L1093" s="76"/>
      <c r="M1093" s="76"/>
      <c r="N1093" s="76"/>
      <c r="O1093" s="82" t="str">
        <f t="array" ref="O1093">IF(N1093="Oui","Enter %",IF(N1093="","",INDEX(LookUps!J:J,MATCH('4. Module B Ingrédients'!H1093,LookUps!I:I,0))))</f>
        <v/>
      </c>
      <c r="P1093" s="83" t="str">
        <f t="shared" si="66"/>
        <v/>
      </c>
      <c r="Q1093" s="86"/>
      <c r="R1093" s="87"/>
      <c r="S1093" s="76"/>
      <c r="T1093" s="19">
        <f>'1. Site de fabrication'!$E$7</f>
        <v>0</v>
      </c>
      <c r="U1093" s="56">
        <f>'1. Site de fabrication'!$E$9</f>
        <v>0</v>
      </c>
      <c r="V1093" t="str">
        <f t="shared" si="67"/>
        <v/>
      </c>
    </row>
    <row r="1094" spans="1:22" ht="15.75" customHeight="1">
      <c r="A1094" s="45"/>
      <c r="B1094" s="19" t="str">
        <f t="shared" si="64"/>
        <v/>
      </c>
      <c r="C1094" s="19" t="str">
        <f t="shared" si="65"/>
        <v/>
      </c>
      <c r="D1094" s="81"/>
      <c r="E1094" s="81"/>
      <c r="F1094" s="79"/>
      <c r="G1094" s="79"/>
      <c r="H1094" s="76"/>
      <c r="I1094" s="76"/>
      <c r="J1094" s="76"/>
      <c r="K1094" s="76"/>
      <c r="L1094" s="76"/>
      <c r="M1094" s="76"/>
      <c r="N1094" s="76"/>
      <c r="O1094" s="82" t="str">
        <f t="array" ref="O1094">IF(N1094="Oui","Enter %",IF(N1094="","",INDEX(LookUps!J:J,MATCH('4. Module B Ingrédients'!H1094,LookUps!I:I,0))))</f>
        <v/>
      </c>
      <c r="P1094" s="83" t="str">
        <f t="shared" si="66"/>
        <v/>
      </c>
      <c r="Q1094" s="86"/>
      <c r="R1094" s="87"/>
      <c r="S1094" s="76"/>
      <c r="T1094" s="19">
        <f>'1. Site de fabrication'!$E$7</f>
        <v>0</v>
      </c>
      <c r="U1094" s="56">
        <f>'1. Site de fabrication'!$E$9</f>
        <v>0</v>
      </c>
      <c r="V1094" t="str">
        <f t="shared" si="67"/>
        <v/>
      </c>
    </row>
    <row r="1095" spans="1:22" ht="15.75" customHeight="1">
      <c r="A1095" s="45"/>
      <c r="B1095" s="19" t="str">
        <f t="shared" si="64"/>
        <v/>
      </c>
      <c r="C1095" s="19" t="str">
        <f t="shared" si="65"/>
        <v/>
      </c>
      <c r="D1095" s="81"/>
      <c r="E1095" s="81"/>
      <c r="F1095" s="79"/>
      <c r="G1095" s="79"/>
      <c r="H1095" s="76"/>
      <c r="I1095" s="76"/>
      <c r="J1095" s="76"/>
      <c r="K1095" s="76"/>
      <c r="L1095" s="76"/>
      <c r="M1095" s="76"/>
      <c r="N1095" s="76"/>
      <c r="O1095" s="82" t="str">
        <f t="array" ref="O1095">IF(N1095="Oui","Enter %",IF(N1095="","",INDEX(LookUps!J:J,MATCH('4. Module B Ingrédients'!H1095,LookUps!I:I,0))))</f>
        <v/>
      </c>
      <c r="P1095" s="83" t="str">
        <f t="shared" si="66"/>
        <v/>
      </c>
      <c r="Q1095" s="86"/>
      <c r="R1095" s="87"/>
      <c r="S1095" s="76"/>
      <c r="T1095" s="19">
        <f>'1. Site de fabrication'!$E$7</f>
        <v>0</v>
      </c>
      <c r="U1095" s="56">
        <f>'1. Site de fabrication'!$E$9</f>
        <v>0</v>
      </c>
      <c r="V1095" t="str">
        <f t="shared" si="67"/>
        <v/>
      </c>
    </row>
    <row r="1096" spans="1:22" ht="15.75" customHeight="1">
      <c r="A1096" s="45"/>
      <c r="B1096" s="19" t="str">
        <f t="shared" si="64"/>
        <v/>
      </c>
      <c r="C1096" s="19" t="str">
        <f t="shared" si="65"/>
        <v/>
      </c>
      <c r="D1096" s="81"/>
      <c r="E1096" s="81"/>
      <c r="F1096" s="79"/>
      <c r="G1096" s="79"/>
      <c r="H1096" s="76"/>
      <c r="I1096" s="76"/>
      <c r="J1096" s="76"/>
      <c r="K1096" s="76"/>
      <c r="L1096" s="76"/>
      <c r="M1096" s="76"/>
      <c r="N1096" s="76"/>
      <c r="O1096" s="82" t="str">
        <f t="array" ref="O1096">IF(N1096="Oui","Enter %",IF(N1096="","",INDEX(LookUps!J:J,MATCH('4. Module B Ingrédients'!H1096,LookUps!I:I,0))))</f>
        <v/>
      </c>
      <c r="P1096" s="83" t="str">
        <f t="shared" si="66"/>
        <v/>
      </c>
      <c r="Q1096" s="86"/>
      <c r="R1096" s="87"/>
      <c r="S1096" s="76"/>
      <c r="T1096" s="19">
        <f>'1. Site de fabrication'!$E$7</f>
        <v>0</v>
      </c>
      <c r="U1096" s="56">
        <f>'1. Site de fabrication'!$E$9</f>
        <v>0</v>
      </c>
      <c r="V1096" t="str">
        <f t="shared" si="67"/>
        <v/>
      </c>
    </row>
    <row r="1097" spans="1:22" ht="15.75" customHeight="1">
      <c r="A1097" s="45"/>
      <c r="B1097" s="19" t="str">
        <f t="shared" si="64"/>
        <v/>
      </c>
      <c r="C1097" s="19" t="str">
        <f t="shared" si="65"/>
        <v/>
      </c>
      <c r="D1097" s="81"/>
      <c r="E1097" s="81"/>
      <c r="F1097" s="79"/>
      <c r="G1097" s="79"/>
      <c r="H1097" s="76"/>
      <c r="I1097" s="76"/>
      <c r="J1097" s="76"/>
      <c r="K1097" s="76"/>
      <c r="L1097" s="76"/>
      <c r="M1097" s="76"/>
      <c r="N1097" s="76"/>
      <c r="O1097" s="82" t="str">
        <f t="array" ref="O1097">IF(N1097="Oui","Enter %",IF(N1097="","",INDEX(LookUps!J:J,MATCH('4. Module B Ingrédients'!H1097,LookUps!I:I,0))))</f>
        <v/>
      </c>
      <c r="P1097" s="83" t="str">
        <f t="shared" si="66"/>
        <v/>
      </c>
      <c r="Q1097" s="86"/>
      <c r="R1097" s="87"/>
      <c r="S1097" s="76"/>
      <c r="T1097" s="19">
        <f>'1. Site de fabrication'!$E$7</f>
        <v>0</v>
      </c>
      <c r="U1097" s="56">
        <f>'1. Site de fabrication'!$E$9</f>
        <v>0</v>
      </c>
      <c r="V1097" t="str">
        <f t="shared" si="67"/>
        <v/>
      </c>
    </row>
    <row r="1098" spans="1:22" ht="15.75" customHeight="1">
      <c r="A1098" s="45"/>
      <c r="B1098" s="19" t="str">
        <f t="shared" si="64"/>
        <v/>
      </c>
      <c r="C1098" s="19" t="str">
        <f t="shared" si="65"/>
        <v/>
      </c>
      <c r="D1098" s="81"/>
      <c r="E1098" s="81"/>
      <c r="F1098" s="79"/>
      <c r="G1098" s="79"/>
      <c r="H1098" s="76"/>
      <c r="I1098" s="76"/>
      <c r="J1098" s="76"/>
      <c r="K1098" s="76"/>
      <c r="L1098" s="76"/>
      <c r="M1098" s="76"/>
      <c r="N1098" s="76"/>
      <c r="O1098" s="82" t="str">
        <f t="array" ref="O1098">IF(N1098="Oui","Enter %",IF(N1098="","",INDEX(LookUps!J:J,MATCH('4. Module B Ingrédients'!H1098,LookUps!I:I,0))))</f>
        <v/>
      </c>
      <c r="P1098" s="83" t="str">
        <f t="shared" si="66"/>
        <v/>
      </c>
      <c r="Q1098" s="86"/>
      <c r="R1098" s="87"/>
      <c r="S1098" s="76"/>
      <c r="T1098" s="19">
        <f>'1. Site de fabrication'!$E$7</f>
        <v>0</v>
      </c>
      <c r="U1098" s="56">
        <f>'1. Site de fabrication'!$E$9</f>
        <v>0</v>
      </c>
      <c r="V1098" t="str">
        <f t="shared" si="67"/>
        <v/>
      </c>
    </row>
    <row r="1099" spans="1:22" ht="15.75" customHeight="1">
      <c r="A1099" s="45"/>
      <c r="B1099" s="19" t="str">
        <f t="shared" si="64"/>
        <v/>
      </c>
      <c r="C1099" s="19" t="str">
        <f t="shared" si="65"/>
        <v/>
      </c>
      <c r="D1099" s="81"/>
      <c r="E1099" s="81"/>
      <c r="F1099" s="79"/>
      <c r="G1099" s="79"/>
      <c r="H1099" s="76"/>
      <c r="I1099" s="76"/>
      <c r="J1099" s="76"/>
      <c r="K1099" s="76"/>
      <c r="L1099" s="76"/>
      <c r="M1099" s="76"/>
      <c r="N1099" s="76"/>
      <c r="O1099" s="82" t="str">
        <f t="array" ref="O1099">IF(N1099="Oui","Enter %",IF(N1099="","",INDEX(LookUps!J:J,MATCH('4. Module B Ingrédients'!H1099,LookUps!I:I,0))))</f>
        <v/>
      </c>
      <c r="P1099" s="83" t="str">
        <f t="shared" si="66"/>
        <v/>
      </c>
      <c r="Q1099" s="86"/>
      <c r="R1099" s="87"/>
      <c r="S1099" s="76"/>
      <c r="T1099" s="19">
        <f>'1. Site de fabrication'!$E$7</f>
        <v>0</v>
      </c>
      <c r="U1099" s="56">
        <f>'1. Site de fabrication'!$E$9</f>
        <v>0</v>
      </c>
      <c r="V1099" t="str">
        <f t="shared" si="67"/>
        <v/>
      </c>
    </row>
    <row r="1100" spans="1:22" ht="15.75" customHeight="1">
      <c r="A1100" s="45"/>
      <c r="B1100" s="19" t="str">
        <f t="shared" ref="B1100:B1163" si="68">IF(D1100="","",VLOOKUP(D1100,Retailer,2,FALSE))</f>
        <v/>
      </c>
      <c r="C1100" s="19" t="str">
        <f t="shared" ref="C1100:C1163" si="69">IF(B1100="","",B1100&amp;"_market")</f>
        <v/>
      </c>
      <c r="D1100" s="81"/>
      <c r="E1100" s="81"/>
      <c r="F1100" s="79"/>
      <c r="G1100" s="79"/>
      <c r="H1100" s="76"/>
      <c r="I1100" s="76"/>
      <c r="J1100" s="76"/>
      <c r="K1100" s="76"/>
      <c r="L1100" s="76"/>
      <c r="M1100" s="76"/>
      <c r="N1100" s="76"/>
      <c r="O1100" s="82" t="str">
        <f t="array" ref="O1100">IF(N1100="Oui","Enter %",IF(N1100="","",INDEX(LookUps!J:J,MATCH('4. Module B Ingrédients'!H1100,LookUps!I:I,0))))</f>
        <v/>
      </c>
      <c r="P1100" s="83" t="str">
        <f t="shared" ref="P1100:P1163" si="70">IF(O1100="","",IF(O1100="Enter %","TBD",IF(J1100="grammes",(I1100/10^6)*O1100,IF(J1100="kg",(I1100/10^3)*O1100,I1100*O1100))))</f>
        <v/>
      </c>
      <c r="Q1100" s="86"/>
      <c r="R1100" s="87"/>
      <c r="S1100" s="76"/>
      <c r="T1100" s="19">
        <f>'1. Site de fabrication'!$E$7</f>
        <v>0</v>
      </c>
      <c r="U1100" s="56">
        <f>'1. Site de fabrication'!$E$9</f>
        <v>0</v>
      </c>
      <c r="V1100" t="str">
        <f t="shared" ref="V1100:V1163" si="71">IF(F1100="","",VLOOKUP(F1100,Category_map,2,FALSE))</f>
        <v/>
      </c>
    </row>
    <row r="1101" spans="1:22" ht="15.75" customHeight="1">
      <c r="A1101" s="45"/>
      <c r="B1101" s="19" t="str">
        <f t="shared" si="68"/>
        <v/>
      </c>
      <c r="C1101" s="19" t="str">
        <f t="shared" si="69"/>
        <v/>
      </c>
      <c r="D1101" s="81"/>
      <c r="E1101" s="81"/>
      <c r="F1101" s="79"/>
      <c r="G1101" s="79"/>
      <c r="H1101" s="76"/>
      <c r="I1101" s="76"/>
      <c r="J1101" s="76"/>
      <c r="K1101" s="76"/>
      <c r="L1101" s="76"/>
      <c r="M1101" s="76"/>
      <c r="N1101" s="76"/>
      <c r="O1101" s="82" t="str">
        <f t="array" ref="O1101">IF(N1101="Oui","Enter %",IF(N1101="","",INDEX(LookUps!J:J,MATCH('4. Module B Ingrédients'!H1101,LookUps!I:I,0))))</f>
        <v/>
      </c>
      <c r="P1101" s="83" t="str">
        <f t="shared" si="70"/>
        <v/>
      </c>
      <c r="Q1101" s="86"/>
      <c r="R1101" s="87"/>
      <c r="S1101" s="76"/>
      <c r="T1101" s="19">
        <f>'1. Site de fabrication'!$E$7</f>
        <v>0</v>
      </c>
      <c r="U1101" s="56">
        <f>'1. Site de fabrication'!$E$9</f>
        <v>0</v>
      </c>
      <c r="V1101" t="str">
        <f t="shared" si="71"/>
        <v/>
      </c>
    </row>
    <row r="1102" spans="1:22" ht="15.75" customHeight="1">
      <c r="A1102" s="45"/>
      <c r="B1102" s="19" t="str">
        <f t="shared" si="68"/>
        <v/>
      </c>
      <c r="C1102" s="19" t="str">
        <f t="shared" si="69"/>
        <v/>
      </c>
      <c r="D1102" s="81"/>
      <c r="E1102" s="81"/>
      <c r="F1102" s="79"/>
      <c r="G1102" s="79"/>
      <c r="H1102" s="76"/>
      <c r="I1102" s="76"/>
      <c r="J1102" s="76"/>
      <c r="K1102" s="76"/>
      <c r="L1102" s="76"/>
      <c r="M1102" s="76"/>
      <c r="N1102" s="76"/>
      <c r="O1102" s="82" t="str">
        <f t="array" ref="O1102">IF(N1102="Oui","Enter %",IF(N1102="","",INDEX(LookUps!J:J,MATCH('4. Module B Ingrédients'!H1102,LookUps!I:I,0))))</f>
        <v/>
      </c>
      <c r="P1102" s="83" t="str">
        <f t="shared" si="70"/>
        <v/>
      </c>
      <c r="Q1102" s="86"/>
      <c r="R1102" s="87"/>
      <c r="S1102" s="76"/>
      <c r="T1102" s="19">
        <f>'1. Site de fabrication'!$E$7</f>
        <v>0</v>
      </c>
      <c r="U1102" s="56">
        <f>'1. Site de fabrication'!$E$9</f>
        <v>0</v>
      </c>
      <c r="V1102" t="str">
        <f t="shared" si="71"/>
        <v/>
      </c>
    </row>
    <row r="1103" spans="1:22" ht="15.75" customHeight="1">
      <c r="A1103" s="45"/>
      <c r="B1103" s="19" t="str">
        <f t="shared" si="68"/>
        <v/>
      </c>
      <c r="C1103" s="19" t="str">
        <f t="shared" si="69"/>
        <v/>
      </c>
      <c r="D1103" s="81"/>
      <c r="E1103" s="81"/>
      <c r="F1103" s="79"/>
      <c r="G1103" s="79"/>
      <c r="H1103" s="76"/>
      <c r="I1103" s="76"/>
      <c r="J1103" s="76"/>
      <c r="K1103" s="76"/>
      <c r="L1103" s="76"/>
      <c r="M1103" s="76"/>
      <c r="N1103" s="76"/>
      <c r="O1103" s="82" t="str">
        <f t="array" ref="O1103">IF(N1103="Oui","Enter %",IF(N1103="","",INDEX(LookUps!J:J,MATCH('4. Module B Ingrédients'!H1103,LookUps!I:I,0))))</f>
        <v/>
      </c>
      <c r="P1103" s="83" t="str">
        <f t="shared" si="70"/>
        <v/>
      </c>
      <c r="Q1103" s="86"/>
      <c r="R1103" s="87"/>
      <c r="S1103" s="76"/>
      <c r="T1103" s="19">
        <f>'1. Site de fabrication'!$E$7</f>
        <v>0</v>
      </c>
      <c r="U1103" s="56">
        <f>'1. Site de fabrication'!$E$9</f>
        <v>0</v>
      </c>
      <c r="V1103" t="str">
        <f t="shared" si="71"/>
        <v/>
      </c>
    </row>
    <row r="1104" spans="1:22" ht="15.75" customHeight="1">
      <c r="A1104" s="45"/>
      <c r="B1104" s="19" t="str">
        <f t="shared" si="68"/>
        <v/>
      </c>
      <c r="C1104" s="19" t="str">
        <f t="shared" si="69"/>
        <v/>
      </c>
      <c r="D1104" s="81"/>
      <c r="E1104" s="81"/>
      <c r="F1104" s="79"/>
      <c r="G1104" s="79"/>
      <c r="H1104" s="76"/>
      <c r="I1104" s="76"/>
      <c r="J1104" s="76"/>
      <c r="K1104" s="76"/>
      <c r="L1104" s="76"/>
      <c r="M1104" s="76"/>
      <c r="N1104" s="76"/>
      <c r="O1104" s="82" t="str">
        <f t="array" ref="O1104">IF(N1104="Oui","Enter %",IF(N1104="","",INDEX(LookUps!J:J,MATCH('4. Module B Ingrédients'!H1104,LookUps!I:I,0))))</f>
        <v/>
      </c>
      <c r="P1104" s="83" t="str">
        <f t="shared" si="70"/>
        <v/>
      </c>
      <c r="Q1104" s="86"/>
      <c r="R1104" s="87"/>
      <c r="S1104" s="76"/>
      <c r="T1104" s="19">
        <f>'1. Site de fabrication'!$E$7</f>
        <v>0</v>
      </c>
      <c r="U1104" s="56">
        <f>'1. Site de fabrication'!$E$9</f>
        <v>0</v>
      </c>
      <c r="V1104" t="str">
        <f t="shared" si="71"/>
        <v/>
      </c>
    </row>
    <row r="1105" spans="1:22" ht="15.75" customHeight="1">
      <c r="A1105" s="45"/>
      <c r="B1105" s="19" t="str">
        <f t="shared" si="68"/>
        <v/>
      </c>
      <c r="C1105" s="19" t="str">
        <f t="shared" si="69"/>
        <v/>
      </c>
      <c r="D1105" s="81"/>
      <c r="E1105" s="81"/>
      <c r="F1105" s="79"/>
      <c r="G1105" s="79"/>
      <c r="H1105" s="76"/>
      <c r="I1105" s="76"/>
      <c r="J1105" s="76"/>
      <c r="K1105" s="76"/>
      <c r="L1105" s="76"/>
      <c r="M1105" s="76"/>
      <c r="N1105" s="76"/>
      <c r="O1105" s="82" t="str">
        <f t="array" ref="O1105">IF(N1105="Oui","Enter %",IF(N1105="","",INDEX(LookUps!J:J,MATCH('4. Module B Ingrédients'!H1105,LookUps!I:I,0))))</f>
        <v/>
      </c>
      <c r="P1105" s="83" t="str">
        <f t="shared" si="70"/>
        <v/>
      </c>
      <c r="Q1105" s="86"/>
      <c r="R1105" s="87"/>
      <c r="S1105" s="76"/>
      <c r="T1105" s="19">
        <f>'1. Site de fabrication'!$E$7</f>
        <v>0</v>
      </c>
      <c r="U1105" s="56">
        <f>'1. Site de fabrication'!$E$9</f>
        <v>0</v>
      </c>
      <c r="V1105" t="str">
        <f t="shared" si="71"/>
        <v/>
      </c>
    </row>
    <row r="1106" spans="1:22" ht="15.75" customHeight="1">
      <c r="A1106" s="45"/>
      <c r="B1106" s="19" t="str">
        <f t="shared" si="68"/>
        <v/>
      </c>
      <c r="C1106" s="19" t="str">
        <f t="shared" si="69"/>
        <v/>
      </c>
      <c r="D1106" s="81"/>
      <c r="E1106" s="81"/>
      <c r="F1106" s="79"/>
      <c r="G1106" s="79"/>
      <c r="H1106" s="76"/>
      <c r="I1106" s="76"/>
      <c r="J1106" s="76"/>
      <c r="K1106" s="76"/>
      <c r="L1106" s="76"/>
      <c r="M1106" s="76"/>
      <c r="N1106" s="76"/>
      <c r="O1106" s="82" t="str">
        <f t="array" ref="O1106">IF(N1106="Oui","Enter %",IF(N1106="","",INDEX(LookUps!J:J,MATCH('4. Module B Ingrédients'!H1106,LookUps!I:I,0))))</f>
        <v/>
      </c>
      <c r="P1106" s="83" t="str">
        <f t="shared" si="70"/>
        <v/>
      </c>
      <c r="Q1106" s="86"/>
      <c r="R1106" s="87"/>
      <c r="S1106" s="76"/>
      <c r="T1106" s="19">
        <f>'1. Site de fabrication'!$E$7</f>
        <v>0</v>
      </c>
      <c r="U1106" s="56">
        <f>'1. Site de fabrication'!$E$9</f>
        <v>0</v>
      </c>
      <c r="V1106" t="str">
        <f t="shared" si="71"/>
        <v/>
      </c>
    </row>
    <row r="1107" spans="1:22" ht="15.75" customHeight="1">
      <c r="A1107" s="45"/>
      <c r="B1107" s="19" t="str">
        <f t="shared" si="68"/>
        <v/>
      </c>
      <c r="C1107" s="19" t="str">
        <f t="shared" si="69"/>
        <v/>
      </c>
      <c r="D1107" s="81"/>
      <c r="E1107" s="81"/>
      <c r="F1107" s="79"/>
      <c r="G1107" s="79"/>
      <c r="H1107" s="76"/>
      <c r="I1107" s="76"/>
      <c r="J1107" s="76"/>
      <c r="K1107" s="76"/>
      <c r="L1107" s="76"/>
      <c r="M1107" s="76"/>
      <c r="N1107" s="76"/>
      <c r="O1107" s="82" t="str">
        <f t="array" ref="O1107">IF(N1107="Oui","Enter %",IF(N1107="","",INDEX(LookUps!J:J,MATCH('4. Module B Ingrédients'!H1107,LookUps!I:I,0))))</f>
        <v/>
      </c>
      <c r="P1107" s="83" t="str">
        <f t="shared" si="70"/>
        <v/>
      </c>
      <c r="Q1107" s="86"/>
      <c r="R1107" s="87"/>
      <c r="S1107" s="76"/>
      <c r="T1107" s="19">
        <f>'1. Site de fabrication'!$E$7</f>
        <v>0</v>
      </c>
      <c r="U1107" s="56">
        <f>'1. Site de fabrication'!$E$9</f>
        <v>0</v>
      </c>
      <c r="V1107" t="str">
        <f t="shared" si="71"/>
        <v/>
      </c>
    </row>
    <row r="1108" spans="1:22" ht="15.75" customHeight="1">
      <c r="A1108" s="45"/>
      <c r="B1108" s="19" t="str">
        <f t="shared" si="68"/>
        <v/>
      </c>
      <c r="C1108" s="19" t="str">
        <f t="shared" si="69"/>
        <v/>
      </c>
      <c r="D1108" s="81"/>
      <c r="E1108" s="81"/>
      <c r="F1108" s="79"/>
      <c r="G1108" s="79"/>
      <c r="H1108" s="76"/>
      <c r="I1108" s="76"/>
      <c r="J1108" s="76"/>
      <c r="K1108" s="76"/>
      <c r="L1108" s="76"/>
      <c r="M1108" s="76"/>
      <c r="N1108" s="76"/>
      <c r="O1108" s="82" t="str">
        <f t="array" ref="O1108">IF(N1108="Oui","Enter %",IF(N1108="","",INDEX(LookUps!J:J,MATCH('4. Module B Ingrédients'!H1108,LookUps!I:I,0))))</f>
        <v/>
      </c>
      <c r="P1108" s="83" t="str">
        <f t="shared" si="70"/>
        <v/>
      </c>
      <c r="Q1108" s="86"/>
      <c r="R1108" s="87"/>
      <c r="S1108" s="76"/>
      <c r="T1108" s="19">
        <f>'1. Site de fabrication'!$E$7</f>
        <v>0</v>
      </c>
      <c r="U1108" s="56">
        <f>'1. Site de fabrication'!$E$9</f>
        <v>0</v>
      </c>
      <c r="V1108" t="str">
        <f t="shared" si="71"/>
        <v/>
      </c>
    </row>
    <row r="1109" spans="1:22" ht="15.75" customHeight="1">
      <c r="A1109" s="45"/>
      <c r="B1109" s="19" t="str">
        <f t="shared" si="68"/>
        <v/>
      </c>
      <c r="C1109" s="19" t="str">
        <f t="shared" si="69"/>
        <v/>
      </c>
      <c r="D1109" s="81"/>
      <c r="E1109" s="81"/>
      <c r="F1109" s="79"/>
      <c r="G1109" s="79"/>
      <c r="H1109" s="76"/>
      <c r="I1109" s="76"/>
      <c r="J1109" s="76"/>
      <c r="K1109" s="76"/>
      <c r="L1109" s="76"/>
      <c r="M1109" s="76"/>
      <c r="N1109" s="76"/>
      <c r="O1109" s="82" t="str">
        <f t="array" ref="O1109">IF(N1109="Oui","Enter %",IF(N1109="","",INDEX(LookUps!J:J,MATCH('4. Module B Ingrédients'!H1109,LookUps!I:I,0))))</f>
        <v/>
      </c>
      <c r="P1109" s="83" t="str">
        <f t="shared" si="70"/>
        <v/>
      </c>
      <c r="Q1109" s="86"/>
      <c r="R1109" s="87"/>
      <c r="S1109" s="76"/>
      <c r="T1109" s="19">
        <f>'1. Site de fabrication'!$E$7</f>
        <v>0</v>
      </c>
      <c r="U1109" s="56">
        <f>'1. Site de fabrication'!$E$9</f>
        <v>0</v>
      </c>
      <c r="V1109" t="str">
        <f t="shared" si="71"/>
        <v/>
      </c>
    </row>
    <row r="1110" spans="1:22" ht="15.75" customHeight="1">
      <c r="A1110" s="45"/>
      <c r="B1110" s="19" t="str">
        <f t="shared" si="68"/>
        <v/>
      </c>
      <c r="C1110" s="19" t="str">
        <f t="shared" si="69"/>
        <v/>
      </c>
      <c r="D1110" s="81"/>
      <c r="E1110" s="81"/>
      <c r="F1110" s="79"/>
      <c r="G1110" s="79"/>
      <c r="H1110" s="76"/>
      <c r="I1110" s="76"/>
      <c r="J1110" s="76"/>
      <c r="K1110" s="76"/>
      <c r="L1110" s="76"/>
      <c r="M1110" s="76"/>
      <c r="N1110" s="76"/>
      <c r="O1110" s="82" t="str">
        <f t="array" ref="O1110">IF(N1110="Oui","Enter %",IF(N1110="","",INDEX(LookUps!J:J,MATCH('4. Module B Ingrédients'!H1110,LookUps!I:I,0))))</f>
        <v/>
      </c>
      <c r="P1110" s="83" t="str">
        <f t="shared" si="70"/>
        <v/>
      </c>
      <c r="Q1110" s="86"/>
      <c r="R1110" s="87"/>
      <c r="S1110" s="76"/>
      <c r="T1110" s="19">
        <f>'1. Site de fabrication'!$E$7</f>
        <v>0</v>
      </c>
      <c r="U1110" s="56">
        <f>'1. Site de fabrication'!$E$9</f>
        <v>0</v>
      </c>
      <c r="V1110" t="str">
        <f t="shared" si="71"/>
        <v/>
      </c>
    </row>
    <row r="1111" spans="1:22" ht="15.75" customHeight="1">
      <c r="A1111" s="45"/>
      <c r="B1111" s="19" t="str">
        <f t="shared" si="68"/>
        <v/>
      </c>
      <c r="C1111" s="19" t="str">
        <f t="shared" si="69"/>
        <v/>
      </c>
      <c r="D1111" s="81"/>
      <c r="E1111" s="81"/>
      <c r="F1111" s="79"/>
      <c r="G1111" s="79"/>
      <c r="H1111" s="76"/>
      <c r="I1111" s="76"/>
      <c r="J1111" s="76"/>
      <c r="K1111" s="76"/>
      <c r="L1111" s="76"/>
      <c r="M1111" s="76"/>
      <c r="N1111" s="76"/>
      <c r="O1111" s="82" t="str">
        <f t="array" ref="O1111">IF(N1111="Oui","Enter %",IF(N1111="","",INDEX(LookUps!J:J,MATCH('4. Module B Ingrédients'!H1111,LookUps!I:I,0))))</f>
        <v/>
      </c>
      <c r="P1111" s="83" t="str">
        <f t="shared" si="70"/>
        <v/>
      </c>
      <c r="Q1111" s="86"/>
      <c r="R1111" s="87"/>
      <c r="S1111" s="76"/>
      <c r="T1111" s="19">
        <f>'1. Site de fabrication'!$E$7</f>
        <v>0</v>
      </c>
      <c r="U1111" s="56">
        <f>'1. Site de fabrication'!$E$9</f>
        <v>0</v>
      </c>
      <c r="V1111" t="str">
        <f t="shared" si="71"/>
        <v/>
      </c>
    </row>
    <row r="1112" spans="1:22" ht="15.75" customHeight="1">
      <c r="A1112" s="45"/>
      <c r="B1112" s="19" t="str">
        <f t="shared" si="68"/>
        <v/>
      </c>
      <c r="C1112" s="19" t="str">
        <f t="shared" si="69"/>
        <v/>
      </c>
      <c r="D1112" s="81"/>
      <c r="E1112" s="81"/>
      <c r="F1112" s="79"/>
      <c r="G1112" s="79"/>
      <c r="H1112" s="76"/>
      <c r="I1112" s="76"/>
      <c r="J1112" s="76"/>
      <c r="K1112" s="76"/>
      <c r="L1112" s="76"/>
      <c r="M1112" s="76"/>
      <c r="N1112" s="76"/>
      <c r="O1112" s="82" t="str">
        <f t="array" ref="O1112">IF(N1112="Oui","Enter %",IF(N1112="","",INDEX(LookUps!J:J,MATCH('4. Module B Ingrédients'!H1112,LookUps!I:I,0))))</f>
        <v/>
      </c>
      <c r="P1112" s="83" t="str">
        <f t="shared" si="70"/>
        <v/>
      </c>
      <c r="Q1112" s="86"/>
      <c r="R1112" s="87"/>
      <c r="S1112" s="76"/>
      <c r="T1112" s="19">
        <f>'1. Site de fabrication'!$E$7</f>
        <v>0</v>
      </c>
      <c r="U1112" s="56">
        <f>'1. Site de fabrication'!$E$9</f>
        <v>0</v>
      </c>
      <c r="V1112" t="str">
        <f t="shared" si="71"/>
        <v/>
      </c>
    </row>
    <row r="1113" spans="1:22" ht="15.75" customHeight="1">
      <c r="A1113" s="45"/>
      <c r="B1113" s="19" t="str">
        <f t="shared" si="68"/>
        <v/>
      </c>
      <c r="C1113" s="19" t="str">
        <f t="shared" si="69"/>
        <v/>
      </c>
      <c r="D1113" s="81"/>
      <c r="E1113" s="81"/>
      <c r="F1113" s="79"/>
      <c r="G1113" s="79"/>
      <c r="H1113" s="76"/>
      <c r="I1113" s="76"/>
      <c r="J1113" s="76"/>
      <c r="K1113" s="76"/>
      <c r="L1113" s="76"/>
      <c r="M1113" s="76"/>
      <c r="N1113" s="76"/>
      <c r="O1113" s="82" t="str">
        <f t="array" ref="O1113">IF(N1113="Oui","Enter %",IF(N1113="","",INDEX(LookUps!J:J,MATCH('4. Module B Ingrédients'!H1113,LookUps!I:I,0))))</f>
        <v/>
      </c>
      <c r="P1113" s="83" t="str">
        <f t="shared" si="70"/>
        <v/>
      </c>
      <c r="Q1113" s="86"/>
      <c r="R1113" s="87"/>
      <c r="S1113" s="76"/>
      <c r="T1113" s="19">
        <f>'1. Site de fabrication'!$E$7</f>
        <v>0</v>
      </c>
      <c r="U1113" s="56">
        <f>'1. Site de fabrication'!$E$9</f>
        <v>0</v>
      </c>
      <c r="V1113" t="str">
        <f t="shared" si="71"/>
        <v/>
      </c>
    </row>
    <row r="1114" spans="1:22" ht="15.75" customHeight="1">
      <c r="A1114" s="45"/>
      <c r="B1114" s="19" t="str">
        <f t="shared" si="68"/>
        <v/>
      </c>
      <c r="C1114" s="19" t="str">
        <f t="shared" si="69"/>
        <v/>
      </c>
      <c r="D1114" s="81"/>
      <c r="E1114" s="81"/>
      <c r="F1114" s="79"/>
      <c r="G1114" s="79"/>
      <c r="H1114" s="76"/>
      <c r="I1114" s="76"/>
      <c r="J1114" s="76"/>
      <c r="K1114" s="76"/>
      <c r="L1114" s="76"/>
      <c r="M1114" s="76"/>
      <c r="N1114" s="76"/>
      <c r="O1114" s="82" t="str">
        <f t="array" ref="O1114">IF(N1114="Oui","Enter %",IF(N1114="","",INDEX(LookUps!J:J,MATCH('4. Module B Ingrédients'!H1114,LookUps!I:I,0))))</f>
        <v/>
      </c>
      <c r="P1114" s="83" t="str">
        <f t="shared" si="70"/>
        <v/>
      </c>
      <c r="Q1114" s="86"/>
      <c r="R1114" s="87"/>
      <c r="S1114" s="76"/>
      <c r="T1114" s="19">
        <f>'1. Site de fabrication'!$E$7</f>
        <v>0</v>
      </c>
      <c r="U1114" s="56">
        <f>'1. Site de fabrication'!$E$9</f>
        <v>0</v>
      </c>
      <c r="V1114" t="str">
        <f t="shared" si="71"/>
        <v/>
      </c>
    </row>
    <row r="1115" spans="1:22" ht="15.75" customHeight="1">
      <c r="A1115" s="45"/>
      <c r="B1115" s="19" t="str">
        <f t="shared" si="68"/>
        <v/>
      </c>
      <c r="C1115" s="19" t="str">
        <f t="shared" si="69"/>
        <v/>
      </c>
      <c r="D1115" s="81"/>
      <c r="E1115" s="81"/>
      <c r="F1115" s="79"/>
      <c r="G1115" s="79"/>
      <c r="H1115" s="76"/>
      <c r="I1115" s="76"/>
      <c r="J1115" s="76"/>
      <c r="K1115" s="76"/>
      <c r="L1115" s="76"/>
      <c r="M1115" s="76"/>
      <c r="N1115" s="76"/>
      <c r="O1115" s="82" t="str">
        <f t="array" ref="O1115">IF(N1115="Oui","Enter %",IF(N1115="","",INDEX(LookUps!J:J,MATCH('4. Module B Ingrédients'!H1115,LookUps!I:I,0))))</f>
        <v/>
      </c>
      <c r="P1115" s="83" t="str">
        <f t="shared" si="70"/>
        <v/>
      </c>
      <c r="Q1115" s="86"/>
      <c r="R1115" s="87"/>
      <c r="S1115" s="76"/>
      <c r="T1115" s="19">
        <f>'1. Site de fabrication'!$E$7</f>
        <v>0</v>
      </c>
      <c r="U1115" s="56">
        <f>'1. Site de fabrication'!$E$9</f>
        <v>0</v>
      </c>
      <c r="V1115" t="str">
        <f t="shared" si="71"/>
        <v/>
      </c>
    </row>
    <row r="1116" spans="1:22" ht="15.75" customHeight="1">
      <c r="A1116" s="45"/>
      <c r="B1116" s="19" t="str">
        <f t="shared" si="68"/>
        <v/>
      </c>
      <c r="C1116" s="19" t="str">
        <f t="shared" si="69"/>
        <v/>
      </c>
      <c r="D1116" s="81"/>
      <c r="E1116" s="81"/>
      <c r="F1116" s="79"/>
      <c r="G1116" s="79"/>
      <c r="H1116" s="76"/>
      <c r="I1116" s="76"/>
      <c r="J1116" s="76"/>
      <c r="K1116" s="76"/>
      <c r="L1116" s="76"/>
      <c r="M1116" s="76"/>
      <c r="N1116" s="76"/>
      <c r="O1116" s="82" t="str">
        <f t="array" ref="O1116">IF(N1116="Oui","Enter %",IF(N1116="","",INDEX(LookUps!J:J,MATCH('4. Module B Ingrédients'!H1116,LookUps!I:I,0))))</f>
        <v/>
      </c>
      <c r="P1116" s="83" t="str">
        <f t="shared" si="70"/>
        <v/>
      </c>
      <c r="Q1116" s="86"/>
      <c r="R1116" s="87"/>
      <c r="S1116" s="76"/>
      <c r="T1116" s="19">
        <f>'1. Site de fabrication'!$E$7</f>
        <v>0</v>
      </c>
      <c r="U1116" s="56">
        <f>'1. Site de fabrication'!$E$9</f>
        <v>0</v>
      </c>
      <c r="V1116" t="str">
        <f t="shared" si="71"/>
        <v/>
      </c>
    </row>
    <row r="1117" spans="1:22" ht="15.75" customHeight="1">
      <c r="A1117" s="45"/>
      <c r="B1117" s="19" t="str">
        <f t="shared" si="68"/>
        <v/>
      </c>
      <c r="C1117" s="19" t="str">
        <f t="shared" si="69"/>
        <v/>
      </c>
      <c r="D1117" s="81"/>
      <c r="E1117" s="81"/>
      <c r="F1117" s="79"/>
      <c r="G1117" s="79"/>
      <c r="H1117" s="76"/>
      <c r="I1117" s="76"/>
      <c r="J1117" s="76"/>
      <c r="K1117" s="76"/>
      <c r="L1117" s="76"/>
      <c r="M1117" s="76"/>
      <c r="N1117" s="76"/>
      <c r="O1117" s="82" t="str">
        <f t="array" ref="O1117">IF(N1117="Oui","Enter %",IF(N1117="","",INDEX(LookUps!J:J,MATCH('4. Module B Ingrédients'!H1117,LookUps!I:I,0))))</f>
        <v/>
      </c>
      <c r="P1117" s="83" t="str">
        <f t="shared" si="70"/>
        <v/>
      </c>
      <c r="Q1117" s="86"/>
      <c r="R1117" s="87"/>
      <c r="S1117" s="76"/>
      <c r="T1117" s="19">
        <f>'1. Site de fabrication'!$E$7</f>
        <v>0</v>
      </c>
      <c r="U1117" s="56">
        <f>'1. Site de fabrication'!$E$9</f>
        <v>0</v>
      </c>
      <c r="V1117" t="str">
        <f t="shared" si="71"/>
        <v/>
      </c>
    </row>
    <row r="1118" spans="1:22" ht="15.75" customHeight="1">
      <c r="A1118" s="45"/>
      <c r="B1118" s="19" t="str">
        <f t="shared" si="68"/>
        <v/>
      </c>
      <c r="C1118" s="19" t="str">
        <f t="shared" si="69"/>
        <v/>
      </c>
      <c r="D1118" s="81"/>
      <c r="E1118" s="81"/>
      <c r="F1118" s="79"/>
      <c r="G1118" s="79"/>
      <c r="H1118" s="76"/>
      <c r="I1118" s="76"/>
      <c r="J1118" s="76"/>
      <c r="K1118" s="76"/>
      <c r="L1118" s="76"/>
      <c r="M1118" s="76"/>
      <c r="N1118" s="76"/>
      <c r="O1118" s="82" t="str">
        <f t="array" ref="O1118">IF(N1118="Oui","Enter %",IF(N1118="","",INDEX(LookUps!J:J,MATCH('4. Module B Ingrédients'!H1118,LookUps!I:I,0))))</f>
        <v/>
      </c>
      <c r="P1118" s="83" t="str">
        <f t="shared" si="70"/>
        <v/>
      </c>
      <c r="Q1118" s="86"/>
      <c r="R1118" s="87"/>
      <c r="S1118" s="76"/>
      <c r="T1118" s="19">
        <f>'1. Site de fabrication'!$E$7</f>
        <v>0</v>
      </c>
      <c r="U1118" s="56">
        <f>'1. Site de fabrication'!$E$9</f>
        <v>0</v>
      </c>
      <c r="V1118" t="str">
        <f t="shared" si="71"/>
        <v/>
      </c>
    </row>
    <row r="1119" spans="1:22" ht="15.75" customHeight="1">
      <c r="A1119" s="45"/>
      <c r="B1119" s="19" t="str">
        <f t="shared" si="68"/>
        <v/>
      </c>
      <c r="C1119" s="19" t="str">
        <f t="shared" si="69"/>
        <v/>
      </c>
      <c r="D1119" s="81"/>
      <c r="E1119" s="81"/>
      <c r="F1119" s="79"/>
      <c r="G1119" s="79"/>
      <c r="H1119" s="76"/>
      <c r="I1119" s="76"/>
      <c r="J1119" s="76"/>
      <c r="K1119" s="76"/>
      <c r="L1119" s="76"/>
      <c r="M1119" s="76"/>
      <c r="N1119" s="76"/>
      <c r="O1119" s="82" t="str">
        <f t="array" ref="O1119">IF(N1119="Oui","Enter %",IF(N1119="","",INDEX(LookUps!J:J,MATCH('4. Module B Ingrédients'!H1119,LookUps!I:I,0))))</f>
        <v/>
      </c>
      <c r="P1119" s="83" t="str">
        <f t="shared" si="70"/>
        <v/>
      </c>
      <c r="Q1119" s="86"/>
      <c r="R1119" s="87"/>
      <c r="S1119" s="76"/>
      <c r="T1119" s="19">
        <f>'1. Site de fabrication'!$E$7</f>
        <v>0</v>
      </c>
      <c r="U1119" s="56">
        <f>'1. Site de fabrication'!$E$9</f>
        <v>0</v>
      </c>
      <c r="V1119" t="str">
        <f t="shared" si="71"/>
        <v/>
      </c>
    </row>
    <row r="1120" spans="1:22" ht="15.75" customHeight="1">
      <c r="A1120" s="45"/>
      <c r="B1120" s="19" t="str">
        <f t="shared" si="68"/>
        <v/>
      </c>
      <c r="C1120" s="19" t="str">
        <f t="shared" si="69"/>
        <v/>
      </c>
      <c r="D1120" s="81"/>
      <c r="E1120" s="81"/>
      <c r="F1120" s="79"/>
      <c r="G1120" s="79"/>
      <c r="H1120" s="76"/>
      <c r="I1120" s="76"/>
      <c r="J1120" s="76"/>
      <c r="K1120" s="76"/>
      <c r="L1120" s="76"/>
      <c r="M1120" s="76"/>
      <c r="N1120" s="76"/>
      <c r="O1120" s="82" t="str">
        <f t="array" ref="O1120">IF(N1120="Oui","Enter %",IF(N1120="","",INDEX(LookUps!J:J,MATCH('4. Module B Ingrédients'!H1120,LookUps!I:I,0))))</f>
        <v/>
      </c>
      <c r="P1120" s="83" t="str">
        <f t="shared" si="70"/>
        <v/>
      </c>
      <c r="Q1120" s="86"/>
      <c r="R1120" s="87"/>
      <c r="S1120" s="76"/>
      <c r="T1120" s="19">
        <f>'1. Site de fabrication'!$E$7</f>
        <v>0</v>
      </c>
      <c r="U1120" s="56">
        <f>'1. Site de fabrication'!$E$9</f>
        <v>0</v>
      </c>
      <c r="V1120" t="str">
        <f t="shared" si="71"/>
        <v/>
      </c>
    </row>
    <row r="1121" spans="1:22" ht="15.75" customHeight="1">
      <c r="A1121" s="45"/>
      <c r="B1121" s="19" t="str">
        <f t="shared" si="68"/>
        <v/>
      </c>
      <c r="C1121" s="19" t="str">
        <f t="shared" si="69"/>
        <v/>
      </c>
      <c r="D1121" s="81"/>
      <c r="E1121" s="81"/>
      <c r="F1121" s="79"/>
      <c r="G1121" s="79"/>
      <c r="H1121" s="76"/>
      <c r="I1121" s="76"/>
      <c r="J1121" s="76"/>
      <c r="K1121" s="76"/>
      <c r="L1121" s="76"/>
      <c r="M1121" s="76"/>
      <c r="N1121" s="76"/>
      <c r="O1121" s="82" t="str">
        <f t="array" ref="O1121">IF(N1121="Oui","Enter %",IF(N1121="","",INDEX(LookUps!J:J,MATCH('4. Module B Ingrédients'!H1121,LookUps!I:I,0))))</f>
        <v/>
      </c>
      <c r="P1121" s="83" t="str">
        <f t="shared" si="70"/>
        <v/>
      </c>
      <c r="Q1121" s="86"/>
      <c r="R1121" s="87"/>
      <c r="S1121" s="76"/>
      <c r="T1121" s="19">
        <f>'1. Site de fabrication'!$E$7</f>
        <v>0</v>
      </c>
      <c r="U1121" s="56">
        <f>'1. Site de fabrication'!$E$9</f>
        <v>0</v>
      </c>
      <c r="V1121" t="str">
        <f t="shared" si="71"/>
        <v/>
      </c>
    </row>
    <row r="1122" spans="1:22" ht="15.75" customHeight="1">
      <c r="A1122" s="45"/>
      <c r="B1122" s="19" t="str">
        <f t="shared" si="68"/>
        <v/>
      </c>
      <c r="C1122" s="19" t="str">
        <f t="shared" si="69"/>
        <v/>
      </c>
      <c r="D1122" s="81"/>
      <c r="E1122" s="81"/>
      <c r="F1122" s="79"/>
      <c r="G1122" s="79"/>
      <c r="H1122" s="76"/>
      <c r="I1122" s="76"/>
      <c r="J1122" s="76"/>
      <c r="K1122" s="76"/>
      <c r="L1122" s="76"/>
      <c r="M1122" s="76"/>
      <c r="N1122" s="76"/>
      <c r="O1122" s="82" t="str">
        <f t="array" ref="O1122">IF(N1122="Oui","Enter %",IF(N1122="","",INDEX(LookUps!J:J,MATCH('4. Module B Ingrédients'!H1122,LookUps!I:I,0))))</f>
        <v/>
      </c>
      <c r="P1122" s="83" t="str">
        <f t="shared" si="70"/>
        <v/>
      </c>
      <c r="Q1122" s="84"/>
      <c r="R1122" s="85"/>
      <c r="S1122" s="76"/>
      <c r="T1122" s="19">
        <f>'1. Site de fabrication'!$E$7</f>
        <v>0</v>
      </c>
      <c r="U1122" s="56">
        <f>'1. Site de fabrication'!$E$9</f>
        <v>0</v>
      </c>
      <c r="V1122" t="str">
        <f t="shared" si="71"/>
        <v/>
      </c>
    </row>
    <row r="1123" spans="1:22" ht="15.75" customHeight="1">
      <c r="A1123" s="45"/>
      <c r="B1123" s="19" t="str">
        <f t="shared" si="68"/>
        <v/>
      </c>
      <c r="C1123" s="19" t="str">
        <f t="shared" si="69"/>
        <v/>
      </c>
      <c r="D1123" s="81"/>
      <c r="E1123" s="81"/>
      <c r="F1123" s="79"/>
      <c r="G1123" s="79"/>
      <c r="H1123" s="76"/>
      <c r="I1123" s="76"/>
      <c r="J1123" s="76"/>
      <c r="K1123" s="76"/>
      <c r="L1123" s="76"/>
      <c r="M1123" s="76"/>
      <c r="N1123" s="76"/>
      <c r="O1123" s="82" t="str">
        <f t="array" ref="O1123">IF(N1123="Oui","Enter %",IF(N1123="","",INDEX(LookUps!J:J,MATCH('4. Module B Ingrédients'!H1123,LookUps!I:I,0))))</f>
        <v/>
      </c>
      <c r="P1123" s="83" t="str">
        <f t="shared" si="70"/>
        <v/>
      </c>
      <c r="Q1123" s="86"/>
      <c r="R1123" s="87"/>
      <c r="S1123" s="76"/>
      <c r="T1123" s="19">
        <f>'1. Site de fabrication'!$E$7</f>
        <v>0</v>
      </c>
      <c r="U1123" s="56">
        <f>'1. Site de fabrication'!$E$9</f>
        <v>0</v>
      </c>
      <c r="V1123" t="str">
        <f t="shared" si="71"/>
        <v/>
      </c>
    </row>
    <row r="1124" spans="1:22" ht="15.75" customHeight="1">
      <c r="A1124" s="45"/>
      <c r="B1124" s="19" t="str">
        <f t="shared" si="68"/>
        <v/>
      </c>
      <c r="C1124" s="19" t="str">
        <f t="shared" si="69"/>
        <v/>
      </c>
      <c r="D1124" s="81"/>
      <c r="E1124" s="81"/>
      <c r="F1124" s="79"/>
      <c r="G1124" s="79"/>
      <c r="H1124" s="76"/>
      <c r="I1124" s="76"/>
      <c r="J1124" s="76"/>
      <c r="K1124" s="76"/>
      <c r="L1124" s="76"/>
      <c r="M1124" s="76"/>
      <c r="N1124" s="76"/>
      <c r="O1124" s="82" t="str">
        <f t="array" ref="O1124">IF(N1124="Oui","Enter %",IF(N1124="","",INDEX(LookUps!J:J,MATCH('4. Module B Ingrédients'!H1124,LookUps!I:I,0))))</f>
        <v/>
      </c>
      <c r="P1124" s="83" t="str">
        <f t="shared" si="70"/>
        <v/>
      </c>
      <c r="Q1124" s="86"/>
      <c r="R1124" s="87"/>
      <c r="S1124" s="76"/>
      <c r="T1124" s="19">
        <f>'1. Site de fabrication'!$E$7</f>
        <v>0</v>
      </c>
      <c r="U1124" s="56">
        <f>'1. Site de fabrication'!$E$9</f>
        <v>0</v>
      </c>
      <c r="V1124" t="str">
        <f t="shared" si="71"/>
        <v/>
      </c>
    </row>
    <row r="1125" spans="1:22" ht="15.75" customHeight="1">
      <c r="A1125" s="45"/>
      <c r="B1125" s="19" t="str">
        <f t="shared" si="68"/>
        <v/>
      </c>
      <c r="C1125" s="19" t="str">
        <f t="shared" si="69"/>
        <v/>
      </c>
      <c r="D1125" s="81"/>
      <c r="E1125" s="81"/>
      <c r="F1125" s="79"/>
      <c r="G1125" s="79"/>
      <c r="H1125" s="76"/>
      <c r="I1125" s="76"/>
      <c r="J1125" s="76"/>
      <c r="K1125" s="76"/>
      <c r="L1125" s="76"/>
      <c r="M1125" s="76"/>
      <c r="N1125" s="76"/>
      <c r="O1125" s="82" t="str">
        <f t="array" ref="O1125">IF(N1125="Oui","Enter %",IF(N1125="","",INDEX(LookUps!J:J,MATCH('4. Module B Ingrédients'!H1125,LookUps!I:I,0))))</f>
        <v/>
      </c>
      <c r="P1125" s="83" t="str">
        <f t="shared" si="70"/>
        <v/>
      </c>
      <c r="Q1125" s="86"/>
      <c r="R1125" s="87"/>
      <c r="S1125" s="76"/>
      <c r="T1125" s="19">
        <f>'1. Site de fabrication'!$E$7</f>
        <v>0</v>
      </c>
      <c r="U1125" s="56">
        <f>'1. Site de fabrication'!$E$9</f>
        <v>0</v>
      </c>
      <c r="V1125" t="str">
        <f t="shared" si="71"/>
        <v/>
      </c>
    </row>
    <row r="1126" spans="1:22" ht="15.75" customHeight="1">
      <c r="A1126" s="45"/>
      <c r="B1126" s="19" t="str">
        <f t="shared" si="68"/>
        <v/>
      </c>
      <c r="C1126" s="19" t="str">
        <f t="shared" si="69"/>
        <v/>
      </c>
      <c r="D1126" s="81"/>
      <c r="E1126" s="81"/>
      <c r="F1126" s="79"/>
      <c r="G1126" s="79"/>
      <c r="H1126" s="76"/>
      <c r="I1126" s="76"/>
      <c r="J1126" s="76"/>
      <c r="K1126" s="76"/>
      <c r="L1126" s="76"/>
      <c r="M1126" s="76"/>
      <c r="N1126" s="76"/>
      <c r="O1126" s="82" t="str">
        <f t="array" ref="O1126">IF(N1126="Oui","Enter %",IF(N1126="","",INDEX(LookUps!J:J,MATCH('4. Module B Ingrédients'!H1126,LookUps!I:I,0))))</f>
        <v/>
      </c>
      <c r="P1126" s="83" t="str">
        <f t="shared" si="70"/>
        <v/>
      </c>
      <c r="Q1126" s="86"/>
      <c r="R1126" s="87"/>
      <c r="S1126" s="76"/>
      <c r="T1126" s="19">
        <f>'1. Site de fabrication'!$E$7</f>
        <v>0</v>
      </c>
      <c r="U1126" s="56">
        <f>'1. Site de fabrication'!$E$9</f>
        <v>0</v>
      </c>
      <c r="V1126" t="str">
        <f t="shared" si="71"/>
        <v/>
      </c>
    </row>
    <row r="1127" spans="1:22" ht="15.75" customHeight="1">
      <c r="A1127" s="45"/>
      <c r="B1127" s="19" t="str">
        <f t="shared" si="68"/>
        <v/>
      </c>
      <c r="C1127" s="19" t="str">
        <f t="shared" si="69"/>
        <v/>
      </c>
      <c r="D1127" s="81"/>
      <c r="E1127" s="81"/>
      <c r="F1127" s="79"/>
      <c r="G1127" s="79"/>
      <c r="H1127" s="76"/>
      <c r="I1127" s="76"/>
      <c r="J1127" s="76"/>
      <c r="K1127" s="76"/>
      <c r="L1127" s="76"/>
      <c r="M1127" s="76"/>
      <c r="N1127" s="76"/>
      <c r="O1127" s="82" t="str">
        <f t="array" ref="O1127">IF(N1127="Oui","Enter %",IF(N1127="","",INDEX(LookUps!J:J,MATCH('4. Module B Ingrédients'!H1127,LookUps!I:I,0))))</f>
        <v/>
      </c>
      <c r="P1127" s="83" t="str">
        <f t="shared" si="70"/>
        <v/>
      </c>
      <c r="Q1127" s="86"/>
      <c r="R1127" s="87"/>
      <c r="S1127" s="76"/>
      <c r="T1127" s="19">
        <f>'1. Site de fabrication'!$E$7</f>
        <v>0</v>
      </c>
      <c r="U1127" s="56">
        <f>'1. Site de fabrication'!$E$9</f>
        <v>0</v>
      </c>
      <c r="V1127" t="str">
        <f t="shared" si="71"/>
        <v/>
      </c>
    </row>
    <row r="1128" spans="1:22" ht="15.75" customHeight="1">
      <c r="A1128" s="45"/>
      <c r="B1128" s="19" t="str">
        <f t="shared" si="68"/>
        <v/>
      </c>
      <c r="C1128" s="19" t="str">
        <f t="shared" si="69"/>
        <v/>
      </c>
      <c r="D1128" s="81"/>
      <c r="E1128" s="81"/>
      <c r="F1128" s="79"/>
      <c r="G1128" s="79"/>
      <c r="H1128" s="76"/>
      <c r="I1128" s="76"/>
      <c r="J1128" s="76"/>
      <c r="K1128" s="76"/>
      <c r="L1128" s="76"/>
      <c r="M1128" s="76"/>
      <c r="N1128" s="76"/>
      <c r="O1128" s="82" t="str">
        <f t="array" ref="O1128">IF(N1128="Oui","Enter %",IF(N1128="","",INDEX(LookUps!J:J,MATCH('4. Module B Ingrédients'!H1128,LookUps!I:I,0))))</f>
        <v/>
      </c>
      <c r="P1128" s="83" t="str">
        <f t="shared" si="70"/>
        <v/>
      </c>
      <c r="Q1128" s="86"/>
      <c r="R1128" s="87"/>
      <c r="S1128" s="76"/>
      <c r="T1128" s="19">
        <f>'1. Site de fabrication'!$E$7</f>
        <v>0</v>
      </c>
      <c r="U1128" s="56">
        <f>'1. Site de fabrication'!$E$9</f>
        <v>0</v>
      </c>
      <c r="V1128" t="str">
        <f t="shared" si="71"/>
        <v/>
      </c>
    </row>
    <row r="1129" spans="1:22" ht="15.75" customHeight="1">
      <c r="A1129" s="45"/>
      <c r="B1129" s="19" t="str">
        <f t="shared" si="68"/>
        <v/>
      </c>
      <c r="C1129" s="19" t="str">
        <f t="shared" si="69"/>
        <v/>
      </c>
      <c r="D1129" s="81"/>
      <c r="E1129" s="81"/>
      <c r="F1129" s="79"/>
      <c r="G1129" s="79"/>
      <c r="H1129" s="76"/>
      <c r="I1129" s="76"/>
      <c r="J1129" s="76"/>
      <c r="K1129" s="76"/>
      <c r="L1129" s="76"/>
      <c r="M1129" s="76"/>
      <c r="N1129" s="76"/>
      <c r="O1129" s="82" t="str">
        <f t="array" ref="O1129">IF(N1129="Oui","Enter %",IF(N1129="","",INDEX(LookUps!J:J,MATCH('4. Module B Ingrédients'!H1129,LookUps!I:I,0))))</f>
        <v/>
      </c>
      <c r="P1129" s="83" t="str">
        <f t="shared" si="70"/>
        <v/>
      </c>
      <c r="Q1129" s="86"/>
      <c r="R1129" s="87"/>
      <c r="S1129" s="76"/>
      <c r="T1129" s="19">
        <f>'1. Site de fabrication'!$E$7</f>
        <v>0</v>
      </c>
      <c r="U1129" s="56">
        <f>'1. Site de fabrication'!$E$9</f>
        <v>0</v>
      </c>
      <c r="V1129" t="str">
        <f t="shared" si="71"/>
        <v/>
      </c>
    </row>
    <row r="1130" spans="1:22" ht="15.75" customHeight="1">
      <c r="A1130" s="45"/>
      <c r="B1130" s="19" t="str">
        <f t="shared" si="68"/>
        <v/>
      </c>
      <c r="C1130" s="19" t="str">
        <f t="shared" si="69"/>
        <v/>
      </c>
      <c r="D1130" s="81"/>
      <c r="E1130" s="81"/>
      <c r="F1130" s="79"/>
      <c r="G1130" s="79"/>
      <c r="H1130" s="76"/>
      <c r="I1130" s="76"/>
      <c r="J1130" s="76"/>
      <c r="K1130" s="76"/>
      <c r="L1130" s="76"/>
      <c r="M1130" s="76"/>
      <c r="N1130" s="76"/>
      <c r="O1130" s="82" t="str">
        <f t="array" ref="O1130">IF(N1130="Oui","Enter %",IF(N1130="","",INDEX(LookUps!J:J,MATCH('4. Module B Ingrédients'!H1130,LookUps!I:I,0))))</f>
        <v/>
      </c>
      <c r="P1130" s="83" t="str">
        <f t="shared" si="70"/>
        <v/>
      </c>
      <c r="Q1130" s="86"/>
      <c r="R1130" s="87"/>
      <c r="S1130" s="76"/>
      <c r="T1130" s="19">
        <f>'1. Site de fabrication'!$E$7</f>
        <v>0</v>
      </c>
      <c r="U1130" s="56">
        <f>'1. Site de fabrication'!$E$9</f>
        <v>0</v>
      </c>
      <c r="V1130" t="str">
        <f t="shared" si="71"/>
        <v/>
      </c>
    </row>
    <row r="1131" spans="1:22" ht="15.75" customHeight="1">
      <c r="A1131" s="45"/>
      <c r="B1131" s="19" t="str">
        <f t="shared" si="68"/>
        <v/>
      </c>
      <c r="C1131" s="19" t="str">
        <f t="shared" si="69"/>
        <v/>
      </c>
      <c r="D1131" s="81"/>
      <c r="E1131" s="81"/>
      <c r="F1131" s="79"/>
      <c r="G1131" s="79"/>
      <c r="H1131" s="76"/>
      <c r="I1131" s="76"/>
      <c r="J1131" s="76"/>
      <c r="K1131" s="76"/>
      <c r="L1131" s="76"/>
      <c r="M1131" s="76"/>
      <c r="N1131" s="76"/>
      <c r="O1131" s="82" t="str">
        <f t="array" ref="O1131">IF(N1131="Oui","Enter %",IF(N1131="","",INDEX(LookUps!J:J,MATCH('4. Module B Ingrédients'!H1131,LookUps!I:I,0))))</f>
        <v/>
      </c>
      <c r="P1131" s="83" t="str">
        <f t="shared" si="70"/>
        <v/>
      </c>
      <c r="Q1131" s="86"/>
      <c r="R1131" s="87"/>
      <c r="S1131" s="76"/>
      <c r="T1131" s="19">
        <f>'1. Site de fabrication'!$E$7</f>
        <v>0</v>
      </c>
      <c r="U1131" s="56">
        <f>'1. Site de fabrication'!$E$9</f>
        <v>0</v>
      </c>
      <c r="V1131" t="str">
        <f t="shared" si="71"/>
        <v/>
      </c>
    </row>
    <row r="1132" spans="1:22" ht="15.75" customHeight="1">
      <c r="A1132" s="45"/>
      <c r="B1132" s="19" t="str">
        <f t="shared" si="68"/>
        <v/>
      </c>
      <c r="C1132" s="19" t="str">
        <f t="shared" si="69"/>
        <v/>
      </c>
      <c r="D1132" s="81"/>
      <c r="E1132" s="81"/>
      <c r="F1132" s="79"/>
      <c r="G1132" s="79"/>
      <c r="H1132" s="76"/>
      <c r="I1132" s="76"/>
      <c r="J1132" s="76"/>
      <c r="K1132" s="76"/>
      <c r="L1132" s="76"/>
      <c r="M1132" s="76"/>
      <c r="N1132" s="76"/>
      <c r="O1132" s="82" t="str">
        <f t="array" ref="O1132">IF(N1132="Oui","Enter %",IF(N1132="","",INDEX(LookUps!J:J,MATCH('4. Module B Ingrédients'!H1132,LookUps!I:I,0))))</f>
        <v/>
      </c>
      <c r="P1132" s="83" t="str">
        <f t="shared" si="70"/>
        <v/>
      </c>
      <c r="Q1132" s="86"/>
      <c r="R1132" s="87"/>
      <c r="S1132" s="76"/>
      <c r="T1132" s="19">
        <f>'1. Site de fabrication'!$E$7</f>
        <v>0</v>
      </c>
      <c r="U1132" s="56">
        <f>'1. Site de fabrication'!$E$9</f>
        <v>0</v>
      </c>
      <c r="V1132" t="str">
        <f t="shared" si="71"/>
        <v/>
      </c>
    </row>
    <row r="1133" spans="1:22" ht="15.75" customHeight="1">
      <c r="A1133" s="45"/>
      <c r="B1133" s="19" t="str">
        <f t="shared" si="68"/>
        <v/>
      </c>
      <c r="C1133" s="19" t="str">
        <f t="shared" si="69"/>
        <v/>
      </c>
      <c r="D1133" s="81"/>
      <c r="E1133" s="81"/>
      <c r="F1133" s="79"/>
      <c r="G1133" s="79"/>
      <c r="H1133" s="76"/>
      <c r="I1133" s="76"/>
      <c r="J1133" s="76"/>
      <c r="K1133" s="76"/>
      <c r="L1133" s="76"/>
      <c r="M1133" s="76"/>
      <c r="N1133" s="76"/>
      <c r="O1133" s="82" t="str">
        <f t="array" ref="O1133">IF(N1133="Oui","Enter %",IF(N1133="","",INDEX(LookUps!J:J,MATCH('4. Module B Ingrédients'!H1133,LookUps!I:I,0))))</f>
        <v/>
      </c>
      <c r="P1133" s="83" t="str">
        <f t="shared" si="70"/>
        <v/>
      </c>
      <c r="Q1133" s="86"/>
      <c r="R1133" s="87"/>
      <c r="S1133" s="76"/>
      <c r="T1133" s="19">
        <f>'1. Site de fabrication'!$E$7</f>
        <v>0</v>
      </c>
      <c r="U1133" s="56">
        <f>'1. Site de fabrication'!$E$9</f>
        <v>0</v>
      </c>
      <c r="V1133" t="str">
        <f t="shared" si="71"/>
        <v/>
      </c>
    </row>
    <row r="1134" spans="1:22" ht="15.75" customHeight="1">
      <c r="A1134" s="45"/>
      <c r="B1134" s="19" t="str">
        <f t="shared" si="68"/>
        <v/>
      </c>
      <c r="C1134" s="19" t="str">
        <f t="shared" si="69"/>
        <v/>
      </c>
      <c r="D1134" s="81"/>
      <c r="E1134" s="81"/>
      <c r="F1134" s="79"/>
      <c r="G1134" s="79"/>
      <c r="H1134" s="76"/>
      <c r="I1134" s="76"/>
      <c r="J1134" s="76"/>
      <c r="K1134" s="76"/>
      <c r="L1134" s="76"/>
      <c r="M1134" s="76"/>
      <c r="N1134" s="76"/>
      <c r="O1134" s="82" t="str">
        <f t="array" ref="O1134">IF(N1134="Oui","Enter %",IF(N1134="","",INDEX(LookUps!J:J,MATCH('4. Module B Ingrédients'!H1134,LookUps!I:I,0))))</f>
        <v/>
      </c>
      <c r="P1134" s="83" t="str">
        <f t="shared" si="70"/>
        <v/>
      </c>
      <c r="Q1134" s="86"/>
      <c r="R1134" s="87"/>
      <c r="S1134" s="76"/>
      <c r="T1134" s="19">
        <f>'1. Site de fabrication'!$E$7</f>
        <v>0</v>
      </c>
      <c r="U1134" s="56">
        <f>'1. Site de fabrication'!$E$9</f>
        <v>0</v>
      </c>
      <c r="V1134" t="str">
        <f t="shared" si="71"/>
        <v/>
      </c>
    </row>
    <row r="1135" spans="1:22" ht="15.75" customHeight="1">
      <c r="A1135" s="45"/>
      <c r="B1135" s="19" t="str">
        <f t="shared" si="68"/>
        <v/>
      </c>
      <c r="C1135" s="19" t="str">
        <f t="shared" si="69"/>
        <v/>
      </c>
      <c r="D1135" s="81"/>
      <c r="E1135" s="81"/>
      <c r="F1135" s="79"/>
      <c r="G1135" s="79"/>
      <c r="H1135" s="76"/>
      <c r="I1135" s="76"/>
      <c r="J1135" s="76"/>
      <c r="K1135" s="76"/>
      <c r="L1135" s="76"/>
      <c r="M1135" s="76"/>
      <c r="N1135" s="76"/>
      <c r="O1135" s="82" t="str">
        <f t="array" ref="O1135">IF(N1135="Oui","Enter %",IF(N1135="","",INDEX(LookUps!J:J,MATCH('4. Module B Ingrédients'!H1135,LookUps!I:I,0))))</f>
        <v/>
      </c>
      <c r="P1135" s="83" t="str">
        <f t="shared" si="70"/>
        <v/>
      </c>
      <c r="Q1135" s="86"/>
      <c r="R1135" s="87"/>
      <c r="S1135" s="76"/>
      <c r="T1135" s="19">
        <f>'1. Site de fabrication'!$E$7</f>
        <v>0</v>
      </c>
      <c r="U1135" s="56">
        <f>'1. Site de fabrication'!$E$9</f>
        <v>0</v>
      </c>
      <c r="V1135" t="str">
        <f t="shared" si="71"/>
        <v/>
      </c>
    </row>
    <row r="1136" spans="1:22" ht="15.75" customHeight="1">
      <c r="A1136" s="45"/>
      <c r="B1136" s="19" t="str">
        <f t="shared" si="68"/>
        <v/>
      </c>
      <c r="C1136" s="19" t="str">
        <f t="shared" si="69"/>
        <v/>
      </c>
      <c r="D1136" s="81"/>
      <c r="E1136" s="81"/>
      <c r="F1136" s="79"/>
      <c r="G1136" s="79"/>
      <c r="H1136" s="76"/>
      <c r="I1136" s="76"/>
      <c r="J1136" s="76"/>
      <c r="K1136" s="76"/>
      <c r="L1136" s="76"/>
      <c r="M1136" s="76"/>
      <c r="N1136" s="76"/>
      <c r="O1136" s="82" t="str">
        <f t="array" ref="O1136">IF(N1136="Oui","Enter %",IF(N1136="","",INDEX(LookUps!J:J,MATCH('4. Module B Ingrédients'!H1136,LookUps!I:I,0))))</f>
        <v/>
      </c>
      <c r="P1136" s="83" t="str">
        <f t="shared" si="70"/>
        <v/>
      </c>
      <c r="Q1136" s="86"/>
      <c r="R1136" s="87"/>
      <c r="S1136" s="76"/>
      <c r="T1136" s="19">
        <f>'1. Site de fabrication'!$E$7</f>
        <v>0</v>
      </c>
      <c r="U1136" s="56">
        <f>'1. Site de fabrication'!$E$9</f>
        <v>0</v>
      </c>
      <c r="V1136" t="str">
        <f t="shared" si="71"/>
        <v/>
      </c>
    </row>
    <row r="1137" spans="1:22" ht="15.75" customHeight="1">
      <c r="A1137" s="45"/>
      <c r="B1137" s="19" t="str">
        <f t="shared" si="68"/>
        <v/>
      </c>
      <c r="C1137" s="19" t="str">
        <f t="shared" si="69"/>
        <v/>
      </c>
      <c r="D1137" s="81"/>
      <c r="E1137" s="81"/>
      <c r="F1137" s="79"/>
      <c r="G1137" s="79"/>
      <c r="H1137" s="76"/>
      <c r="I1137" s="76"/>
      <c r="J1137" s="76"/>
      <c r="K1137" s="76"/>
      <c r="L1137" s="76"/>
      <c r="M1137" s="76"/>
      <c r="N1137" s="76"/>
      <c r="O1137" s="82" t="str">
        <f t="array" ref="O1137">IF(N1137="Oui","Enter %",IF(N1137="","",INDEX(LookUps!J:J,MATCH('4. Module B Ingrédients'!H1137,LookUps!I:I,0))))</f>
        <v/>
      </c>
      <c r="P1137" s="83" t="str">
        <f t="shared" si="70"/>
        <v/>
      </c>
      <c r="Q1137" s="86"/>
      <c r="R1137" s="87"/>
      <c r="S1137" s="76"/>
      <c r="T1137" s="19">
        <f>'1. Site de fabrication'!$E$7</f>
        <v>0</v>
      </c>
      <c r="U1137" s="56">
        <f>'1. Site de fabrication'!$E$9</f>
        <v>0</v>
      </c>
      <c r="V1137" t="str">
        <f t="shared" si="71"/>
        <v/>
      </c>
    </row>
    <row r="1138" spans="1:22" ht="15.75" customHeight="1">
      <c r="A1138" s="45"/>
      <c r="B1138" s="19" t="str">
        <f t="shared" si="68"/>
        <v/>
      </c>
      <c r="C1138" s="19" t="str">
        <f t="shared" si="69"/>
        <v/>
      </c>
      <c r="D1138" s="81"/>
      <c r="E1138" s="81"/>
      <c r="F1138" s="79"/>
      <c r="G1138" s="79"/>
      <c r="H1138" s="76"/>
      <c r="I1138" s="76"/>
      <c r="J1138" s="76"/>
      <c r="K1138" s="76"/>
      <c r="L1138" s="76"/>
      <c r="M1138" s="76"/>
      <c r="N1138" s="76"/>
      <c r="O1138" s="82" t="str">
        <f t="array" ref="O1138">IF(N1138="Oui","Enter %",IF(N1138="","",INDEX(LookUps!J:J,MATCH('4. Module B Ingrédients'!H1138,LookUps!I:I,0))))</f>
        <v/>
      </c>
      <c r="P1138" s="83" t="str">
        <f t="shared" si="70"/>
        <v/>
      </c>
      <c r="Q1138" s="86"/>
      <c r="R1138" s="87"/>
      <c r="S1138" s="76"/>
      <c r="T1138" s="19">
        <f>'1. Site de fabrication'!$E$7</f>
        <v>0</v>
      </c>
      <c r="U1138" s="56">
        <f>'1. Site de fabrication'!$E$9</f>
        <v>0</v>
      </c>
      <c r="V1138" t="str">
        <f t="shared" si="71"/>
        <v/>
      </c>
    </row>
    <row r="1139" spans="1:22" ht="15.75" customHeight="1">
      <c r="A1139" s="45"/>
      <c r="B1139" s="19" t="str">
        <f t="shared" si="68"/>
        <v/>
      </c>
      <c r="C1139" s="19" t="str">
        <f t="shared" si="69"/>
        <v/>
      </c>
      <c r="D1139" s="81"/>
      <c r="E1139" s="81"/>
      <c r="F1139" s="79"/>
      <c r="G1139" s="79"/>
      <c r="H1139" s="76"/>
      <c r="I1139" s="76"/>
      <c r="J1139" s="76"/>
      <c r="K1139" s="76"/>
      <c r="L1139" s="76"/>
      <c r="M1139" s="76"/>
      <c r="N1139" s="76"/>
      <c r="O1139" s="82" t="str">
        <f t="array" ref="O1139">IF(N1139="Oui","Enter %",IF(N1139="","",INDEX(LookUps!J:J,MATCH('4. Module B Ingrédients'!H1139,LookUps!I:I,0))))</f>
        <v/>
      </c>
      <c r="P1139" s="83" t="str">
        <f t="shared" si="70"/>
        <v/>
      </c>
      <c r="Q1139" s="86"/>
      <c r="R1139" s="87"/>
      <c r="S1139" s="76"/>
      <c r="T1139" s="19">
        <f>'1. Site de fabrication'!$E$7</f>
        <v>0</v>
      </c>
      <c r="U1139" s="56">
        <f>'1. Site de fabrication'!$E$9</f>
        <v>0</v>
      </c>
      <c r="V1139" t="str">
        <f t="shared" si="71"/>
        <v/>
      </c>
    </row>
    <row r="1140" spans="1:22" ht="15.75" customHeight="1">
      <c r="A1140" s="45"/>
      <c r="B1140" s="19" t="str">
        <f t="shared" si="68"/>
        <v/>
      </c>
      <c r="C1140" s="19" t="str">
        <f t="shared" si="69"/>
        <v/>
      </c>
      <c r="D1140" s="81"/>
      <c r="E1140" s="81"/>
      <c r="F1140" s="79"/>
      <c r="G1140" s="79"/>
      <c r="H1140" s="76"/>
      <c r="I1140" s="76"/>
      <c r="J1140" s="76"/>
      <c r="K1140" s="76"/>
      <c r="L1140" s="76"/>
      <c r="M1140" s="76"/>
      <c r="N1140" s="76"/>
      <c r="O1140" s="82" t="str">
        <f t="array" ref="O1140">IF(N1140="Oui","Enter %",IF(N1140="","",INDEX(LookUps!J:J,MATCH('4. Module B Ingrédients'!H1140,LookUps!I:I,0))))</f>
        <v/>
      </c>
      <c r="P1140" s="83" t="str">
        <f t="shared" si="70"/>
        <v/>
      </c>
      <c r="Q1140" s="86"/>
      <c r="R1140" s="87"/>
      <c r="S1140" s="76"/>
      <c r="T1140" s="19">
        <f>'1. Site de fabrication'!$E$7</f>
        <v>0</v>
      </c>
      <c r="U1140" s="56">
        <f>'1. Site de fabrication'!$E$9</f>
        <v>0</v>
      </c>
      <c r="V1140" t="str">
        <f t="shared" si="71"/>
        <v/>
      </c>
    </row>
    <row r="1141" spans="1:22" ht="15.75" customHeight="1">
      <c r="A1141" s="45"/>
      <c r="B1141" s="19" t="str">
        <f t="shared" si="68"/>
        <v/>
      </c>
      <c r="C1141" s="19" t="str">
        <f t="shared" si="69"/>
        <v/>
      </c>
      <c r="D1141" s="81"/>
      <c r="E1141" s="81"/>
      <c r="F1141" s="79"/>
      <c r="G1141" s="79"/>
      <c r="H1141" s="76"/>
      <c r="I1141" s="76"/>
      <c r="J1141" s="76"/>
      <c r="K1141" s="76"/>
      <c r="L1141" s="76"/>
      <c r="M1141" s="76"/>
      <c r="N1141" s="76"/>
      <c r="O1141" s="82" t="str">
        <f t="array" ref="O1141">IF(N1141="Oui","Enter %",IF(N1141="","",INDEX(LookUps!J:J,MATCH('4. Module B Ingrédients'!H1141,LookUps!I:I,0))))</f>
        <v/>
      </c>
      <c r="P1141" s="83" t="str">
        <f t="shared" si="70"/>
        <v/>
      </c>
      <c r="Q1141" s="86"/>
      <c r="R1141" s="87"/>
      <c r="S1141" s="76"/>
      <c r="T1141" s="19">
        <f>'1. Site de fabrication'!$E$7</f>
        <v>0</v>
      </c>
      <c r="U1141" s="56">
        <f>'1. Site de fabrication'!$E$9</f>
        <v>0</v>
      </c>
      <c r="V1141" t="str">
        <f t="shared" si="71"/>
        <v/>
      </c>
    </row>
    <row r="1142" spans="1:22" ht="15.75" customHeight="1">
      <c r="A1142" s="45"/>
      <c r="B1142" s="19" t="str">
        <f t="shared" si="68"/>
        <v/>
      </c>
      <c r="C1142" s="19" t="str">
        <f t="shared" si="69"/>
        <v/>
      </c>
      <c r="D1142" s="81"/>
      <c r="E1142" s="81"/>
      <c r="F1142" s="79"/>
      <c r="G1142" s="79"/>
      <c r="H1142" s="76"/>
      <c r="I1142" s="76"/>
      <c r="J1142" s="76"/>
      <c r="K1142" s="76"/>
      <c r="L1142" s="76"/>
      <c r="M1142" s="76"/>
      <c r="N1142" s="76"/>
      <c r="O1142" s="82" t="str">
        <f t="array" ref="O1142">IF(N1142="Oui","Enter %",IF(N1142="","",INDEX(LookUps!J:J,MATCH('4. Module B Ingrédients'!H1142,LookUps!I:I,0))))</f>
        <v/>
      </c>
      <c r="P1142" s="83" t="str">
        <f t="shared" si="70"/>
        <v/>
      </c>
      <c r="Q1142" s="86"/>
      <c r="R1142" s="87"/>
      <c r="S1142" s="76"/>
      <c r="T1142" s="19">
        <f>'1. Site de fabrication'!$E$7</f>
        <v>0</v>
      </c>
      <c r="U1142" s="56">
        <f>'1. Site de fabrication'!$E$9</f>
        <v>0</v>
      </c>
      <c r="V1142" t="str">
        <f t="shared" si="71"/>
        <v/>
      </c>
    </row>
    <row r="1143" spans="1:22" ht="15.75" customHeight="1">
      <c r="A1143" s="45"/>
      <c r="B1143" s="19" t="str">
        <f t="shared" si="68"/>
        <v/>
      </c>
      <c r="C1143" s="19" t="str">
        <f t="shared" si="69"/>
        <v/>
      </c>
      <c r="D1143" s="81"/>
      <c r="E1143" s="81"/>
      <c r="F1143" s="79"/>
      <c r="G1143" s="79"/>
      <c r="H1143" s="76"/>
      <c r="I1143" s="76"/>
      <c r="J1143" s="76"/>
      <c r="K1143" s="76"/>
      <c r="L1143" s="76"/>
      <c r="M1143" s="76"/>
      <c r="N1143" s="76"/>
      <c r="O1143" s="82" t="str">
        <f t="array" ref="O1143">IF(N1143="Oui","Enter %",IF(N1143="","",INDEX(LookUps!J:J,MATCH('4. Module B Ingrédients'!H1143,LookUps!I:I,0))))</f>
        <v/>
      </c>
      <c r="P1143" s="83" t="str">
        <f t="shared" si="70"/>
        <v/>
      </c>
      <c r="Q1143" s="86"/>
      <c r="R1143" s="87"/>
      <c r="S1143" s="76"/>
      <c r="T1143" s="19">
        <f>'1. Site de fabrication'!$E$7</f>
        <v>0</v>
      </c>
      <c r="U1143" s="56">
        <f>'1. Site de fabrication'!$E$9</f>
        <v>0</v>
      </c>
      <c r="V1143" t="str">
        <f t="shared" si="71"/>
        <v/>
      </c>
    </row>
    <row r="1144" spans="1:22" ht="15.75" customHeight="1">
      <c r="A1144" s="45"/>
      <c r="B1144" s="19" t="str">
        <f t="shared" si="68"/>
        <v/>
      </c>
      <c r="C1144" s="19" t="str">
        <f t="shared" si="69"/>
        <v/>
      </c>
      <c r="D1144" s="81"/>
      <c r="E1144" s="81"/>
      <c r="F1144" s="79"/>
      <c r="G1144" s="79"/>
      <c r="H1144" s="76"/>
      <c r="I1144" s="76"/>
      <c r="J1144" s="76"/>
      <c r="K1144" s="76"/>
      <c r="L1144" s="76"/>
      <c r="M1144" s="76"/>
      <c r="N1144" s="76"/>
      <c r="O1144" s="82" t="str">
        <f t="array" ref="O1144">IF(N1144="Oui","Enter %",IF(N1144="","",INDEX(LookUps!J:J,MATCH('4. Module B Ingrédients'!H1144,LookUps!I:I,0))))</f>
        <v/>
      </c>
      <c r="P1144" s="83" t="str">
        <f t="shared" si="70"/>
        <v/>
      </c>
      <c r="Q1144" s="86"/>
      <c r="R1144" s="87"/>
      <c r="S1144" s="76"/>
      <c r="T1144" s="19">
        <f>'1. Site de fabrication'!$E$7</f>
        <v>0</v>
      </c>
      <c r="U1144" s="56">
        <f>'1. Site de fabrication'!$E$9</f>
        <v>0</v>
      </c>
      <c r="V1144" t="str">
        <f t="shared" si="71"/>
        <v/>
      </c>
    </row>
    <row r="1145" spans="1:22" ht="15.75" customHeight="1">
      <c r="A1145" s="45"/>
      <c r="B1145" s="19" t="str">
        <f t="shared" si="68"/>
        <v/>
      </c>
      <c r="C1145" s="19" t="str">
        <f t="shared" si="69"/>
        <v/>
      </c>
      <c r="D1145" s="81"/>
      <c r="E1145" s="81"/>
      <c r="F1145" s="79"/>
      <c r="G1145" s="79"/>
      <c r="H1145" s="76"/>
      <c r="I1145" s="76"/>
      <c r="J1145" s="76"/>
      <c r="K1145" s="76"/>
      <c r="L1145" s="76"/>
      <c r="M1145" s="76"/>
      <c r="N1145" s="76"/>
      <c r="O1145" s="82" t="str">
        <f t="array" ref="O1145">IF(N1145="Oui","Enter %",IF(N1145="","",INDEX(LookUps!J:J,MATCH('4. Module B Ingrédients'!H1145,LookUps!I:I,0))))</f>
        <v/>
      </c>
      <c r="P1145" s="83" t="str">
        <f t="shared" si="70"/>
        <v/>
      </c>
      <c r="Q1145" s="86"/>
      <c r="R1145" s="87"/>
      <c r="S1145" s="76"/>
      <c r="T1145" s="19">
        <f>'1. Site de fabrication'!$E$7</f>
        <v>0</v>
      </c>
      <c r="U1145" s="56">
        <f>'1. Site de fabrication'!$E$9</f>
        <v>0</v>
      </c>
      <c r="V1145" t="str">
        <f t="shared" si="71"/>
        <v/>
      </c>
    </row>
    <row r="1146" spans="1:22" ht="15.75" customHeight="1">
      <c r="A1146" s="45"/>
      <c r="B1146" s="19" t="str">
        <f t="shared" si="68"/>
        <v/>
      </c>
      <c r="C1146" s="19" t="str">
        <f t="shared" si="69"/>
        <v/>
      </c>
      <c r="D1146" s="81"/>
      <c r="E1146" s="81"/>
      <c r="F1146" s="79"/>
      <c r="G1146" s="79"/>
      <c r="H1146" s="76"/>
      <c r="I1146" s="76"/>
      <c r="J1146" s="76"/>
      <c r="K1146" s="76"/>
      <c r="L1146" s="76"/>
      <c r="M1146" s="76"/>
      <c r="N1146" s="76"/>
      <c r="O1146" s="82" t="str">
        <f t="array" ref="O1146">IF(N1146="Oui","Enter %",IF(N1146="","",INDEX(LookUps!J:J,MATCH('4. Module B Ingrédients'!H1146,LookUps!I:I,0))))</f>
        <v/>
      </c>
      <c r="P1146" s="83" t="str">
        <f t="shared" si="70"/>
        <v/>
      </c>
      <c r="Q1146" s="86"/>
      <c r="R1146" s="87"/>
      <c r="S1146" s="76"/>
      <c r="T1146" s="19">
        <f>'1. Site de fabrication'!$E$7</f>
        <v>0</v>
      </c>
      <c r="U1146" s="56">
        <f>'1. Site de fabrication'!$E$9</f>
        <v>0</v>
      </c>
      <c r="V1146" t="str">
        <f t="shared" si="71"/>
        <v/>
      </c>
    </row>
    <row r="1147" spans="1:22" ht="15.75" customHeight="1">
      <c r="A1147" s="45"/>
      <c r="B1147" s="19" t="str">
        <f t="shared" si="68"/>
        <v/>
      </c>
      <c r="C1147" s="19" t="str">
        <f t="shared" si="69"/>
        <v/>
      </c>
      <c r="D1147" s="81"/>
      <c r="E1147" s="81"/>
      <c r="F1147" s="79"/>
      <c r="G1147" s="79"/>
      <c r="H1147" s="76"/>
      <c r="I1147" s="76"/>
      <c r="J1147" s="76"/>
      <c r="K1147" s="76"/>
      <c r="L1147" s="76"/>
      <c r="M1147" s="76"/>
      <c r="N1147" s="76"/>
      <c r="O1147" s="82" t="str">
        <f t="array" ref="O1147">IF(N1147="Oui","Enter %",IF(N1147="","",INDEX(LookUps!J:J,MATCH('4. Module B Ingrédients'!H1147,LookUps!I:I,0))))</f>
        <v/>
      </c>
      <c r="P1147" s="83" t="str">
        <f t="shared" si="70"/>
        <v/>
      </c>
      <c r="Q1147" s="86"/>
      <c r="R1147" s="87"/>
      <c r="S1147" s="76"/>
      <c r="T1147" s="19">
        <f>'1. Site de fabrication'!$E$7</f>
        <v>0</v>
      </c>
      <c r="U1147" s="56">
        <f>'1. Site de fabrication'!$E$9</f>
        <v>0</v>
      </c>
      <c r="V1147" t="str">
        <f t="shared" si="71"/>
        <v/>
      </c>
    </row>
    <row r="1148" spans="1:22" ht="15.75" customHeight="1">
      <c r="A1148" s="45"/>
      <c r="B1148" s="19" t="str">
        <f t="shared" si="68"/>
        <v/>
      </c>
      <c r="C1148" s="19" t="str">
        <f t="shared" si="69"/>
        <v/>
      </c>
      <c r="D1148" s="81"/>
      <c r="E1148" s="81"/>
      <c r="F1148" s="79"/>
      <c r="G1148" s="79"/>
      <c r="H1148" s="76"/>
      <c r="I1148" s="76"/>
      <c r="J1148" s="76"/>
      <c r="K1148" s="76"/>
      <c r="L1148" s="76"/>
      <c r="M1148" s="76"/>
      <c r="N1148" s="76"/>
      <c r="O1148" s="82" t="str">
        <f t="array" ref="O1148">IF(N1148="Oui","Enter %",IF(N1148="","",INDEX(LookUps!J:J,MATCH('4. Module B Ingrédients'!H1148,LookUps!I:I,0))))</f>
        <v/>
      </c>
      <c r="P1148" s="83" t="str">
        <f t="shared" si="70"/>
        <v/>
      </c>
      <c r="Q1148" s="86"/>
      <c r="R1148" s="87"/>
      <c r="S1148" s="76"/>
      <c r="T1148" s="19">
        <f>'1. Site de fabrication'!$E$7</f>
        <v>0</v>
      </c>
      <c r="U1148" s="56">
        <f>'1. Site de fabrication'!$E$9</f>
        <v>0</v>
      </c>
      <c r="V1148" t="str">
        <f t="shared" si="71"/>
        <v/>
      </c>
    </row>
    <row r="1149" spans="1:22" ht="15.75" customHeight="1">
      <c r="A1149" s="45"/>
      <c r="B1149" s="19" t="str">
        <f t="shared" si="68"/>
        <v/>
      </c>
      <c r="C1149" s="19" t="str">
        <f t="shared" si="69"/>
        <v/>
      </c>
      <c r="D1149" s="81"/>
      <c r="E1149" s="81"/>
      <c r="F1149" s="79"/>
      <c r="G1149" s="79"/>
      <c r="H1149" s="76"/>
      <c r="I1149" s="76"/>
      <c r="J1149" s="76"/>
      <c r="K1149" s="76"/>
      <c r="L1149" s="76"/>
      <c r="M1149" s="76"/>
      <c r="N1149" s="76"/>
      <c r="O1149" s="82" t="str">
        <f t="array" ref="O1149">IF(N1149="Oui","Enter %",IF(N1149="","",INDEX(LookUps!J:J,MATCH('4. Module B Ingrédients'!H1149,LookUps!I:I,0))))</f>
        <v/>
      </c>
      <c r="P1149" s="83" t="str">
        <f t="shared" si="70"/>
        <v/>
      </c>
      <c r="Q1149" s="86"/>
      <c r="R1149" s="87"/>
      <c r="S1149" s="76"/>
      <c r="T1149" s="19">
        <f>'1. Site de fabrication'!$E$7</f>
        <v>0</v>
      </c>
      <c r="U1149" s="56">
        <f>'1. Site de fabrication'!$E$9</f>
        <v>0</v>
      </c>
      <c r="V1149" t="str">
        <f t="shared" si="71"/>
        <v/>
      </c>
    </row>
    <row r="1150" spans="1:22" ht="15.75" customHeight="1">
      <c r="A1150" s="45"/>
      <c r="B1150" s="19" t="str">
        <f t="shared" si="68"/>
        <v/>
      </c>
      <c r="C1150" s="19" t="str">
        <f t="shared" si="69"/>
        <v/>
      </c>
      <c r="D1150" s="81"/>
      <c r="E1150" s="81"/>
      <c r="F1150" s="79"/>
      <c r="G1150" s="79"/>
      <c r="H1150" s="76"/>
      <c r="I1150" s="76"/>
      <c r="J1150" s="76"/>
      <c r="K1150" s="76"/>
      <c r="L1150" s="76"/>
      <c r="M1150" s="76"/>
      <c r="N1150" s="76"/>
      <c r="O1150" s="82" t="str">
        <f t="array" ref="O1150">IF(N1150="Oui","Enter %",IF(N1150="","",INDEX(LookUps!J:J,MATCH('4. Module B Ingrédients'!H1150,LookUps!I:I,0))))</f>
        <v/>
      </c>
      <c r="P1150" s="83" t="str">
        <f t="shared" si="70"/>
        <v/>
      </c>
      <c r="Q1150" s="86"/>
      <c r="R1150" s="87"/>
      <c r="S1150" s="76"/>
      <c r="T1150" s="19">
        <f>'1. Site de fabrication'!$E$7</f>
        <v>0</v>
      </c>
      <c r="U1150" s="56">
        <f>'1. Site de fabrication'!$E$9</f>
        <v>0</v>
      </c>
      <c r="V1150" t="str">
        <f t="shared" si="71"/>
        <v/>
      </c>
    </row>
    <row r="1151" spans="1:22" ht="15.75" customHeight="1">
      <c r="A1151" s="45"/>
      <c r="B1151" s="19" t="str">
        <f t="shared" si="68"/>
        <v/>
      </c>
      <c r="C1151" s="19" t="str">
        <f t="shared" si="69"/>
        <v/>
      </c>
      <c r="D1151" s="81"/>
      <c r="E1151" s="81"/>
      <c r="F1151" s="79"/>
      <c r="G1151" s="79"/>
      <c r="H1151" s="76"/>
      <c r="I1151" s="76"/>
      <c r="J1151" s="76"/>
      <c r="K1151" s="76"/>
      <c r="L1151" s="76"/>
      <c r="M1151" s="76"/>
      <c r="N1151" s="76"/>
      <c r="O1151" s="82" t="str">
        <f t="array" ref="O1151">IF(N1151="Oui","Enter %",IF(N1151="","",INDEX(LookUps!J:J,MATCH('4. Module B Ingrédients'!H1151,LookUps!I:I,0))))</f>
        <v/>
      </c>
      <c r="P1151" s="83" t="str">
        <f t="shared" si="70"/>
        <v/>
      </c>
      <c r="Q1151" s="86"/>
      <c r="R1151" s="87"/>
      <c r="S1151" s="76"/>
      <c r="T1151" s="19">
        <f>'1. Site de fabrication'!$E$7</f>
        <v>0</v>
      </c>
      <c r="U1151" s="56">
        <f>'1. Site de fabrication'!$E$9</f>
        <v>0</v>
      </c>
      <c r="V1151" t="str">
        <f t="shared" si="71"/>
        <v/>
      </c>
    </row>
    <row r="1152" spans="1:22" ht="15.75" customHeight="1">
      <c r="A1152" s="45"/>
      <c r="B1152" s="19" t="str">
        <f t="shared" si="68"/>
        <v/>
      </c>
      <c r="C1152" s="19" t="str">
        <f t="shared" si="69"/>
        <v/>
      </c>
      <c r="D1152" s="81"/>
      <c r="E1152" s="81"/>
      <c r="F1152" s="79"/>
      <c r="G1152" s="79"/>
      <c r="H1152" s="76"/>
      <c r="I1152" s="76"/>
      <c r="J1152" s="76"/>
      <c r="K1152" s="76"/>
      <c r="L1152" s="76"/>
      <c r="M1152" s="76"/>
      <c r="N1152" s="76"/>
      <c r="O1152" s="82" t="str">
        <f t="array" ref="O1152">IF(N1152="Oui","Enter %",IF(N1152="","",INDEX(LookUps!J:J,MATCH('4. Module B Ingrédients'!H1152,LookUps!I:I,0))))</f>
        <v/>
      </c>
      <c r="P1152" s="83" t="str">
        <f t="shared" si="70"/>
        <v/>
      </c>
      <c r="Q1152" s="86"/>
      <c r="R1152" s="87"/>
      <c r="S1152" s="76"/>
      <c r="T1152" s="19">
        <f>'1. Site de fabrication'!$E$7</f>
        <v>0</v>
      </c>
      <c r="U1152" s="56">
        <f>'1. Site de fabrication'!$E$9</f>
        <v>0</v>
      </c>
      <c r="V1152" t="str">
        <f t="shared" si="71"/>
        <v/>
      </c>
    </row>
    <row r="1153" spans="1:22" ht="15.75" customHeight="1">
      <c r="A1153" s="45"/>
      <c r="B1153" s="19" t="str">
        <f t="shared" si="68"/>
        <v/>
      </c>
      <c r="C1153" s="19" t="str">
        <f t="shared" si="69"/>
        <v/>
      </c>
      <c r="D1153" s="81"/>
      <c r="E1153" s="81"/>
      <c r="F1153" s="79"/>
      <c r="G1153" s="79"/>
      <c r="H1153" s="76"/>
      <c r="I1153" s="76"/>
      <c r="J1153" s="76"/>
      <c r="K1153" s="76"/>
      <c r="L1153" s="76"/>
      <c r="M1153" s="76"/>
      <c r="N1153" s="76"/>
      <c r="O1153" s="82" t="str">
        <f t="array" ref="O1153">IF(N1153="Oui","Enter %",IF(N1153="","",INDEX(LookUps!J:J,MATCH('4. Module B Ingrédients'!H1153,LookUps!I:I,0))))</f>
        <v/>
      </c>
      <c r="P1153" s="83" t="str">
        <f t="shared" si="70"/>
        <v/>
      </c>
      <c r="Q1153" s="86"/>
      <c r="R1153" s="87"/>
      <c r="S1153" s="76"/>
      <c r="T1153" s="19">
        <f>'1. Site de fabrication'!$E$7</f>
        <v>0</v>
      </c>
      <c r="U1153" s="56">
        <f>'1. Site de fabrication'!$E$9</f>
        <v>0</v>
      </c>
      <c r="V1153" t="str">
        <f t="shared" si="71"/>
        <v/>
      </c>
    </row>
    <row r="1154" spans="1:22" ht="15.75" customHeight="1">
      <c r="A1154" s="45"/>
      <c r="B1154" s="19" t="str">
        <f t="shared" si="68"/>
        <v/>
      </c>
      <c r="C1154" s="19" t="str">
        <f t="shared" si="69"/>
        <v/>
      </c>
      <c r="D1154" s="81"/>
      <c r="E1154" s="81"/>
      <c r="F1154" s="79"/>
      <c r="G1154" s="79"/>
      <c r="H1154" s="76"/>
      <c r="I1154" s="76"/>
      <c r="J1154" s="76"/>
      <c r="K1154" s="76"/>
      <c r="L1154" s="76"/>
      <c r="M1154" s="76"/>
      <c r="N1154" s="76"/>
      <c r="O1154" s="82" t="str">
        <f t="array" ref="O1154">IF(N1154="Oui","Enter %",IF(N1154="","",INDEX(LookUps!J:J,MATCH('4. Module B Ingrédients'!H1154,LookUps!I:I,0))))</f>
        <v/>
      </c>
      <c r="P1154" s="83" t="str">
        <f t="shared" si="70"/>
        <v/>
      </c>
      <c r="Q1154" s="86"/>
      <c r="R1154" s="87"/>
      <c r="S1154" s="76"/>
      <c r="T1154" s="19">
        <f>'1. Site de fabrication'!$E$7</f>
        <v>0</v>
      </c>
      <c r="U1154" s="56">
        <f>'1. Site de fabrication'!$E$9</f>
        <v>0</v>
      </c>
      <c r="V1154" t="str">
        <f t="shared" si="71"/>
        <v/>
      </c>
    </row>
    <row r="1155" spans="1:22" ht="15.75" customHeight="1">
      <c r="A1155" s="45"/>
      <c r="B1155" s="19" t="str">
        <f t="shared" si="68"/>
        <v/>
      </c>
      <c r="C1155" s="19" t="str">
        <f t="shared" si="69"/>
        <v/>
      </c>
      <c r="D1155" s="81"/>
      <c r="E1155" s="81"/>
      <c r="F1155" s="79"/>
      <c r="G1155" s="79"/>
      <c r="H1155" s="76"/>
      <c r="I1155" s="76"/>
      <c r="J1155" s="76"/>
      <c r="K1155" s="76"/>
      <c r="L1155" s="76"/>
      <c r="M1155" s="76"/>
      <c r="N1155" s="76"/>
      <c r="O1155" s="82" t="str">
        <f t="array" ref="O1155">IF(N1155="Oui","Enter %",IF(N1155="","",INDEX(LookUps!J:J,MATCH('4. Module B Ingrédients'!H1155,LookUps!I:I,0))))</f>
        <v/>
      </c>
      <c r="P1155" s="83" t="str">
        <f t="shared" si="70"/>
        <v/>
      </c>
      <c r="Q1155" s="86"/>
      <c r="R1155" s="87"/>
      <c r="S1155" s="76"/>
      <c r="T1155" s="19">
        <f>'1. Site de fabrication'!$E$7</f>
        <v>0</v>
      </c>
      <c r="U1155" s="56">
        <f>'1. Site de fabrication'!$E$9</f>
        <v>0</v>
      </c>
      <c r="V1155" t="str">
        <f t="shared" si="71"/>
        <v/>
      </c>
    </row>
    <row r="1156" spans="1:22" ht="15.75" customHeight="1">
      <c r="A1156" s="45"/>
      <c r="B1156" s="19" t="str">
        <f t="shared" si="68"/>
        <v/>
      </c>
      <c r="C1156" s="19" t="str">
        <f t="shared" si="69"/>
        <v/>
      </c>
      <c r="D1156" s="81"/>
      <c r="E1156" s="81"/>
      <c r="F1156" s="79"/>
      <c r="G1156" s="79"/>
      <c r="H1156" s="76"/>
      <c r="I1156" s="76"/>
      <c r="J1156" s="76"/>
      <c r="K1156" s="76"/>
      <c r="L1156" s="76"/>
      <c r="M1156" s="76"/>
      <c r="N1156" s="76"/>
      <c r="O1156" s="82" t="str">
        <f t="array" ref="O1156">IF(N1156="Oui","Enter %",IF(N1156="","",INDEX(LookUps!J:J,MATCH('4. Module B Ingrédients'!H1156,LookUps!I:I,0))))</f>
        <v/>
      </c>
      <c r="P1156" s="83" t="str">
        <f t="shared" si="70"/>
        <v/>
      </c>
      <c r="Q1156" s="86"/>
      <c r="R1156" s="87"/>
      <c r="S1156" s="76"/>
      <c r="T1156" s="19">
        <f>'1. Site de fabrication'!$E$7</f>
        <v>0</v>
      </c>
      <c r="U1156" s="56">
        <f>'1. Site de fabrication'!$E$9</f>
        <v>0</v>
      </c>
      <c r="V1156" t="str">
        <f t="shared" si="71"/>
        <v/>
      </c>
    </row>
    <row r="1157" spans="1:22" ht="15.75" customHeight="1">
      <c r="A1157" s="45"/>
      <c r="B1157" s="19" t="str">
        <f t="shared" si="68"/>
        <v/>
      </c>
      <c r="C1157" s="19" t="str">
        <f t="shared" si="69"/>
        <v/>
      </c>
      <c r="D1157" s="81"/>
      <c r="E1157" s="81"/>
      <c r="F1157" s="79"/>
      <c r="G1157" s="79"/>
      <c r="H1157" s="76"/>
      <c r="I1157" s="76"/>
      <c r="J1157" s="76"/>
      <c r="K1157" s="76"/>
      <c r="L1157" s="76"/>
      <c r="M1157" s="76"/>
      <c r="N1157" s="76"/>
      <c r="O1157" s="82" t="str">
        <f t="array" ref="O1157">IF(N1157="Oui","Enter %",IF(N1157="","",INDEX(LookUps!J:J,MATCH('4. Module B Ingrédients'!H1157,LookUps!I:I,0))))</f>
        <v/>
      </c>
      <c r="P1157" s="83" t="str">
        <f t="shared" si="70"/>
        <v/>
      </c>
      <c r="Q1157" s="86"/>
      <c r="R1157" s="87"/>
      <c r="S1157" s="76"/>
      <c r="T1157" s="19">
        <f>'1. Site de fabrication'!$E$7</f>
        <v>0</v>
      </c>
      <c r="U1157" s="56">
        <f>'1. Site de fabrication'!$E$9</f>
        <v>0</v>
      </c>
      <c r="V1157" t="str">
        <f t="shared" si="71"/>
        <v/>
      </c>
    </row>
    <row r="1158" spans="1:22" ht="15.75" customHeight="1">
      <c r="A1158" s="45"/>
      <c r="B1158" s="19" t="str">
        <f t="shared" si="68"/>
        <v/>
      </c>
      <c r="C1158" s="19" t="str">
        <f t="shared" si="69"/>
        <v/>
      </c>
      <c r="D1158" s="81"/>
      <c r="E1158" s="81"/>
      <c r="F1158" s="79"/>
      <c r="G1158" s="79"/>
      <c r="H1158" s="76"/>
      <c r="I1158" s="76"/>
      <c r="J1158" s="76"/>
      <c r="K1158" s="76"/>
      <c r="L1158" s="76"/>
      <c r="M1158" s="76"/>
      <c r="N1158" s="76"/>
      <c r="O1158" s="82" t="str">
        <f t="array" ref="O1158">IF(N1158="Oui","Enter %",IF(N1158="","",INDEX(LookUps!J:J,MATCH('4. Module B Ingrédients'!H1158,LookUps!I:I,0))))</f>
        <v/>
      </c>
      <c r="P1158" s="83" t="str">
        <f t="shared" si="70"/>
        <v/>
      </c>
      <c r="Q1158" s="86"/>
      <c r="R1158" s="87"/>
      <c r="S1158" s="76"/>
      <c r="T1158" s="19">
        <f>'1. Site de fabrication'!$E$7</f>
        <v>0</v>
      </c>
      <c r="U1158" s="56">
        <f>'1. Site de fabrication'!$E$9</f>
        <v>0</v>
      </c>
      <c r="V1158" t="str">
        <f t="shared" si="71"/>
        <v/>
      </c>
    </row>
    <row r="1159" spans="1:22" ht="15.75" customHeight="1">
      <c r="A1159" s="45"/>
      <c r="B1159" s="19" t="str">
        <f t="shared" si="68"/>
        <v/>
      </c>
      <c r="C1159" s="19" t="str">
        <f t="shared" si="69"/>
        <v/>
      </c>
      <c r="D1159" s="81"/>
      <c r="E1159" s="81"/>
      <c r="F1159" s="79"/>
      <c r="G1159" s="79"/>
      <c r="H1159" s="76"/>
      <c r="I1159" s="76"/>
      <c r="J1159" s="76"/>
      <c r="K1159" s="76"/>
      <c r="L1159" s="76"/>
      <c r="M1159" s="76"/>
      <c r="N1159" s="76"/>
      <c r="O1159" s="82" t="str">
        <f t="array" ref="O1159">IF(N1159="Oui","Enter %",IF(N1159="","",INDEX(LookUps!J:J,MATCH('4. Module B Ingrédients'!H1159,LookUps!I:I,0))))</f>
        <v/>
      </c>
      <c r="P1159" s="83" t="str">
        <f t="shared" si="70"/>
        <v/>
      </c>
      <c r="Q1159" s="84"/>
      <c r="R1159" s="85"/>
      <c r="S1159" s="76"/>
      <c r="T1159" s="19">
        <f>'1. Site de fabrication'!$E$7</f>
        <v>0</v>
      </c>
      <c r="U1159" s="56">
        <f>'1. Site de fabrication'!$E$9</f>
        <v>0</v>
      </c>
      <c r="V1159" t="str">
        <f t="shared" si="71"/>
        <v/>
      </c>
    </row>
    <row r="1160" spans="1:22" ht="15.75" customHeight="1">
      <c r="A1160" s="45"/>
      <c r="B1160" s="19" t="str">
        <f t="shared" si="68"/>
        <v/>
      </c>
      <c r="C1160" s="19" t="str">
        <f t="shared" si="69"/>
        <v/>
      </c>
      <c r="D1160" s="81"/>
      <c r="E1160" s="81"/>
      <c r="F1160" s="79"/>
      <c r="G1160" s="79"/>
      <c r="H1160" s="76"/>
      <c r="I1160" s="76"/>
      <c r="J1160" s="76"/>
      <c r="K1160" s="76"/>
      <c r="L1160" s="76"/>
      <c r="M1160" s="76"/>
      <c r="N1160" s="76"/>
      <c r="O1160" s="82" t="str">
        <f t="array" ref="O1160">IF(N1160="Oui","Enter %",IF(N1160="","",INDEX(LookUps!J:J,MATCH('4. Module B Ingrédients'!H1160,LookUps!I:I,0))))</f>
        <v/>
      </c>
      <c r="P1160" s="83" t="str">
        <f t="shared" si="70"/>
        <v/>
      </c>
      <c r="Q1160" s="86"/>
      <c r="R1160" s="87"/>
      <c r="S1160" s="76"/>
      <c r="T1160" s="19">
        <f>'1. Site de fabrication'!$E$7</f>
        <v>0</v>
      </c>
      <c r="U1160" s="56">
        <f>'1. Site de fabrication'!$E$9</f>
        <v>0</v>
      </c>
      <c r="V1160" t="str">
        <f t="shared" si="71"/>
        <v/>
      </c>
    </row>
    <row r="1161" spans="1:22" ht="15.75" customHeight="1">
      <c r="A1161" s="45"/>
      <c r="B1161" s="19" t="str">
        <f t="shared" si="68"/>
        <v/>
      </c>
      <c r="C1161" s="19" t="str">
        <f t="shared" si="69"/>
        <v/>
      </c>
      <c r="D1161" s="81"/>
      <c r="E1161" s="81"/>
      <c r="F1161" s="79"/>
      <c r="G1161" s="79"/>
      <c r="H1161" s="76"/>
      <c r="I1161" s="76"/>
      <c r="J1161" s="76"/>
      <c r="K1161" s="76"/>
      <c r="L1161" s="76"/>
      <c r="M1161" s="76"/>
      <c r="N1161" s="76"/>
      <c r="O1161" s="82" t="str">
        <f t="array" ref="O1161">IF(N1161="Oui","Enter %",IF(N1161="","",INDEX(LookUps!J:J,MATCH('4. Module B Ingrédients'!H1161,LookUps!I:I,0))))</f>
        <v/>
      </c>
      <c r="P1161" s="83" t="str">
        <f t="shared" si="70"/>
        <v/>
      </c>
      <c r="Q1161" s="86"/>
      <c r="R1161" s="87"/>
      <c r="S1161" s="76"/>
      <c r="T1161" s="19">
        <f>'1. Site de fabrication'!$E$7</f>
        <v>0</v>
      </c>
      <c r="U1161" s="56">
        <f>'1. Site de fabrication'!$E$9</f>
        <v>0</v>
      </c>
      <c r="V1161" t="str">
        <f t="shared" si="71"/>
        <v/>
      </c>
    </row>
    <row r="1162" spans="1:22" ht="15.75" customHeight="1">
      <c r="A1162" s="45"/>
      <c r="B1162" s="19" t="str">
        <f t="shared" si="68"/>
        <v/>
      </c>
      <c r="C1162" s="19" t="str">
        <f t="shared" si="69"/>
        <v/>
      </c>
      <c r="D1162" s="81"/>
      <c r="E1162" s="81"/>
      <c r="F1162" s="79"/>
      <c r="G1162" s="79"/>
      <c r="H1162" s="76"/>
      <c r="I1162" s="76"/>
      <c r="J1162" s="76"/>
      <c r="K1162" s="76"/>
      <c r="L1162" s="76"/>
      <c r="M1162" s="76"/>
      <c r="N1162" s="76"/>
      <c r="O1162" s="82" t="str">
        <f t="array" ref="O1162">IF(N1162="Oui","Enter %",IF(N1162="","",INDEX(LookUps!J:J,MATCH('4. Module B Ingrédients'!H1162,LookUps!I:I,0))))</f>
        <v/>
      </c>
      <c r="P1162" s="83" t="str">
        <f t="shared" si="70"/>
        <v/>
      </c>
      <c r="Q1162" s="86"/>
      <c r="R1162" s="87"/>
      <c r="S1162" s="76"/>
      <c r="T1162" s="19">
        <f>'1. Site de fabrication'!$E$7</f>
        <v>0</v>
      </c>
      <c r="U1162" s="56">
        <f>'1. Site de fabrication'!$E$9</f>
        <v>0</v>
      </c>
      <c r="V1162" t="str">
        <f t="shared" si="71"/>
        <v/>
      </c>
    </row>
    <row r="1163" spans="1:22" ht="15.75" customHeight="1">
      <c r="A1163" s="45"/>
      <c r="B1163" s="19" t="str">
        <f t="shared" si="68"/>
        <v/>
      </c>
      <c r="C1163" s="19" t="str">
        <f t="shared" si="69"/>
        <v/>
      </c>
      <c r="D1163" s="81"/>
      <c r="E1163" s="81"/>
      <c r="F1163" s="79"/>
      <c r="G1163" s="79"/>
      <c r="H1163" s="76"/>
      <c r="I1163" s="76"/>
      <c r="J1163" s="76"/>
      <c r="K1163" s="76"/>
      <c r="L1163" s="76"/>
      <c r="M1163" s="76"/>
      <c r="N1163" s="76"/>
      <c r="O1163" s="82" t="str">
        <f t="array" ref="O1163">IF(N1163="Oui","Enter %",IF(N1163="","",INDEX(LookUps!J:J,MATCH('4. Module B Ingrédients'!H1163,LookUps!I:I,0))))</f>
        <v/>
      </c>
      <c r="P1163" s="83" t="str">
        <f t="shared" si="70"/>
        <v/>
      </c>
      <c r="Q1163" s="86"/>
      <c r="R1163" s="87"/>
      <c r="S1163" s="76"/>
      <c r="T1163" s="19">
        <f>'1. Site de fabrication'!$E$7</f>
        <v>0</v>
      </c>
      <c r="U1163" s="56">
        <f>'1. Site de fabrication'!$E$9</f>
        <v>0</v>
      </c>
      <c r="V1163" t="str">
        <f t="shared" si="71"/>
        <v/>
      </c>
    </row>
    <row r="1164" spans="1:22" ht="15.75" customHeight="1">
      <c r="A1164" s="45"/>
      <c r="B1164" s="19" t="str">
        <f t="shared" ref="B1164:B1195" si="72">IF(D1164="","",VLOOKUP(D1164,Retailer,2,FALSE))</f>
        <v/>
      </c>
      <c r="C1164" s="19" t="str">
        <f t="shared" ref="C1164:C1195" si="73">IF(B1164="","",B1164&amp;"_market")</f>
        <v/>
      </c>
      <c r="D1164" s="81"/>
      <c r="E1164" s="81"/>
      <c r="F1164" s="79"/>
      <c r="G1164" s="79"/>
      <c r="H1164" s="76"/>
      <c r="I1164" s="76"/>
      <c r="J1164" s="76"/>
      <c r="K1164" s="76"/>
      <c r="L1164" s="76"/>
      <c r="M1164" s="76"/>
      <c r="N1164" s="76"/>
      <c r="O1164" s="82" t="str">
        <f t="array" ref="O1164">IF(N1164="Oui","Enter %",IF(N1164="","",INDEX(LookUps!J:J,MATCH('4. Module B Ingrédients'!H1164,LookUps!I:I,0))))</f>
        <v/>
      </c>
      <c r="P1164" s="83" t="str">
        <f t="shared" ref="P1164:P1195" si="74">IF(O1164="","",IF(O1164="Enter %","TBD",IF(J1164="grammes",(I1164/10^6)*O1164,IF(J1164="kg",(I1164/10^3)*O1164,I1164*O1164))))</f>
        <v/>
      </c>
      <c r="Q1164" s="86"/>
      <c r="R1164" s="87"/>
      <c r="S1164" s="76"/>
      <c r="T1164" s="19">
        <f>'1. Site de fabrication'!$E$7</f>
        <v>0</v>
      </c>
      <c r="U1164" s="56">
        <f>'1. Site de fabrication'!$E$9</f>
        <v>0</v>
      </c>
      <c r="V1164" t="str">
        <f t="shared" ref="V1164:V1195" si="75">IF(F1164="","",VLOOKUP(F1164,Category_map,2,FALSE))</f>
        <v/>
      </c>
    </row>
    <row r="1165" spans="1:22" ht="15.75" customHeight="1">
      <c r="A1165" s="45"/>
      <c r="B1165" s="19" t="str">
        <f t="shared" si="72"/>
        <v/>
      </c>
      <c r="C1165" s="19" t="str">
        <f t="shared" si="73"/>
        <v/>
      </c>
      <c r="D1165" s="81"/>
      <c r="E1165" s="81"/>
      <c r="F1165" s="79"/>
      <c r="G1165" s="79"/>
      <c r="H1165" s="76"/>
      <c r="I1165" s="76"/>
      <c r="J1165" s="76"/>
      <c r="K1165" s="76"/>
      <c r="L1165" s="76"/>
      <c r="M1165" s="76"/>
      <c r="N1165" s="76"/>
      <c r="O1165" s="82" t="str">
        <f t="array" ref="O1165">IF(N1165="Oui","Enter %",IF(N1165="","",INDEX(LookUps!J:J,MATCH('4. Module B Ingrédients'!H1165,LookUps!I:I,0))))</f>
        <v/>
      </c>
      <c r="P1165" s="83" t="str">
        <f t="shared" si="74"/>
        <v/>
      </c>
      <c r="Q1165" s="86"/>
      <c r="R1165" s="87"/>
      <c r="S1165" s="76"/>
      <c r="T1165" s="19">
        <f>'1. Site de fabrication'!$E$7</f>
        <v>0</v>
      </c>
      <c r="U1165" s="56">
        <f>'1. Site de fabrication'!$E$9</f>
        <v>0</v>
      </c>
      <c r="V1165" t="str">
        <f t="shared" si="75"/>
        <v/>
      </c>
    </row>
    <row r="1166" spans="1:22" ht="15.75" customHeight="1">
      <c r="A1166" s="45"/>
      <c r="B1166" s="19" t="str">
        <f t="shared" si="72"/>
        <v/>
      </c>
      <c r="C1166" s="19" t="str">
        <f t="shared" si="73"/>
        <v/>
      </c>
      <c r="D1166" s="81"/>
      <c r="E1166" s="81"/>
      <c r="F1166" s="79"/>
      <c r="G1166" s="79"/>
      <c r="H1166" s="76"/>
      <c r="I1166" s="76"/>
      <c r="J1166" s="76"/>
      <c r="K1166" s="76"/>
      <c r="L1166" s="76"/>
      <c r="M1166" s="76"/>
      <c r="N1166" s="76"/>
      <c r="O1166" s="82" t="str">
        <f t="array" ref="O1166">IF(N1166="Oui","Enter %",IF(N1166="","",INDEX(LookUps!J:J,MATCH('4. Module B Ingrédients'!H1166,LookUps!I:I,0))))</f>
        <v/>
      </c>
      <c r="P1166" s="83" t="str">
        <f t="shared" si="74"/>
        <v/>
      </c>
      <c r="Q1166" s="86"/>
      <c r="R1166" s="87"/>
      <c r="S1166" s="76"/>
      <c r="T1166" s="19">
        <f>'1. Site de fabrication'!$E$7</f>
        <v>0</v>
      </c>
      <c r="U1166" s="56">
        <f>'1. Site de fabrication'!$E$9</f>
        <v>0</v>
      </c>
      <c r="V1166" t="str">
        <f t="shared" si="75"/>
        <v/>
      </c>
    </row>
    <row r="1167" spans="1:22" ht="15.75" customHeight="1">
      <c r="A1167" s="45"/>
      <c r="B1167" s="19" t="str">
        <f t="shared" si="72"/>
        <v/>
      </c>
      <c r="C1167" s="19" t="str">
        <f t="shared" si="73"/>
        <v/>
      </c>
      <c r="D1167" s="81"/>
      <c r="E1167" s="81"/>
      <c r="F1167" s="79"/>
      <c r="G1167" s="79"/>
      <c r="H1167" s="76"/>
      <c r="I1167" s="76"/>
      <c r="J1167" s="76"/>
      <c r="K1167" s="76"/>
      <c r="L1167" s="76"/>
      <c r="M1167" s="76"/>
      <c r="N1167" s="76"/>
      <c r="O1167" s="82" t="str">
        <f t="array" ref="O1167">IF(N1167="Oui","Enter %",IF(N1167="","",INDEX(LookUps!J:J,MATCH('4. Module B Ingrédients'!H1167,LookUps!I:I,0))))</f>
        <v/>
      </c>
      <c r="P1167" s="83" t="str">
        <f t="shared" si="74"/>
        <v/>
      </c>
      <c r="Q1167" s="86"/>
      <c r="R1167" s="87"/>
      <c r="S1167" s="76"/>
      <c r="T1167" s="19">
        <f>'1. Site de fabrication'!$E$7</f>
        <v>0</v>
      </c>
      <c r="U1167" s="56">
        <f>'1. Site de fabrication'!$E$9</f>
        <v>0</v>
      </c>
      <c r="V1167" t="str">
        <f t="shared" si="75"/>
        <v/>
      </c>
    </row>
    <row r="1168" spans="1:22" ht="15.75" customHeight="1">
      <c r="A1168" s="45"/>
      <c r="B1168" s="19" t="str">
        <f t="shared" si="72"/>
        <v/>
      </c>
      <c r="C1168" s="19" t="str">
        <f t="shared" si="73"/>
        <v/>
      </c>
      <c r="D1168" s="81"/>
      <c r="E1168" s="81"/>
      <c r="F1168" s="79"/>
      <c r="G1168" s="79"/>
      <c r="H1168" s="76"/>
      <c r="I1168" s="76"/>
      <c r="J1168" s="76"/>
      <c r="K1168" s="76"/>
      <c r="L1168" s="76"/>
      <c r="M1168" s="76"/>
      <c r="N1168" s="76"/>
      <c r="O1168" s="82" t="str">
        <f t="array" ref="O1168">IF(N1168="Oui","Enter %",IF(N1168="","",INDEX(LookUps!J:J,MATCH('4. Module B Ingrédients'!H1168,LookUps!I:I,0))))</f>
        <v/>
      </c>
      <c r="P1168" s="83" t="str">
        <f t="shared" si="74"/>
        <v/>
      </c>
      <c r="Q1168" s="86"/>
      <c r="R1168" s="87"/>
      <c r="S1168" s="76"/>
      <c r="T1168" s="19">
        <f>'1. Site de fabrication'!$E$7</f>
        <v>0</v>
      </c>
      <c r="U1168" s="56">
        <f>'1. Site de fabrication'!$E$9</f>
        <v>0</v>
      </c>
      <c r="V1168" t="str">
        <f t="shared" si="75"/>
        <v/>
      </c>
    </row>
    <row r="1169" spans="1:22" ht="15.75" customHeight="1">
      <c r="A1169" s="45"/>
      <c r="B1169" s="19" t="str">
        <f t="shared" si="72"/>
        <v/>
      </c>
      <c r="C1169" s="19" t="str">
        <f t="shared" si="73"/>
        <v/>
      </c>
      <c r="D1169" s="81"/>
      <c r="E1169" s="81"/>
      <c r="F1169" s="79"/>
      <c r="G1169" s="79"/>
      <c r="H1169" s="76"/>
      <c r="I1169" s="76"/>
      <c r="J1169" s="76"/>
      <c r="K1169" s="76"/>
      <c r="L1169" s="76"/>
      <c r="M1169" s="76"/>
      <c r="N1169" s="76"/>
      <c r="O1169" s="82" t="str">
        <f t="array" ref="O1169">IF(N1169="Oui","Enter %",IF(N1169="","",INDEX(LookUps!J:J,MATCH('4. Module B Ingrédients'!H1169,LookUps!I:I,0))))</f>
        <v/>
      </c>
      <c r="P1169" s="83" t="str">
        <f t="shared" si="74"/>
        <v/>
      </c>
      <c r="Q1169" s="86"/>
      <c r="R1169" s="87"/>
      <c r="S1169" s="76"/>
      <c r="T1169" s="19">
        <f>'1. Site de fabrication'!$E$7</f>
        <v>0</v>
      </c>
      <c r="U1169" s="56">
        <f>'1. Site de fabrication'!$E$9</f>
        <v>0</v>
      </c>
      <c r="V1169" t="str">
        <f t="shared" si="75"/>
        <v/>
      </c>
    </row>
    <row r="1170" spans="1:22" ht="15.75" customHeight="1">
      <c r="A1170" s="45"/>
      <c r="B1170" s="19" t="str">
        <f t="shared" si="72"/>
        <v/>
      </c>
      <c r="C1170" s="19" t="str">
        <f t="shared" si="73"/>
        <v/>
      </c>
      <c r="D1170" s="81"/>
      <c r="E1170" s="81"/>
      <c r="F1170" s="79"/>
      <c r="G1170" s="79"/>
      <c r="H1170" s="76"/>
      <c r="I1170" s="76"/>
      <c r="J1170" s="76"/>
      <c r="K1170" s="76"/>
      <c r="L1170" s="76"/>
      <c r="M1170" s="76"/>
      <c r="N1170" s="76"/>
      <c r="O1170" s="82" t="str">
        <f t="array" ref="O1170">IF(N1170="Oui","Enter %",IF(N1170="","",INDEX(LookUps!J:J,MATCH('4. Module B Ingrédients'!H1170,LookUps!I:I,0))))</f>
        <v/>
      </c>
      <c r="P1170" s="83" t="str">
        <f t="shared" si="74"/>
        <v/>
      </c>
      <c r="Q1170" s="86"/>
      <c r="R1170" s="87"/>
      <c r="S1170" s="76"/>
      <c r="T1170" s="19">
        <f>'1. Site de fabrication'!$E$7</f>
        <v>0</v>
      </c>
      <c r="U1170" s="56">
        <f>'1. Site de fabrication'!$E$9</f>
        <v>0</v>
      </c>
      <c r="V1170" t="str">
        <f t="shared" si="75"/>
        <v/>
      </c>
    </row>
    <row r="1171" spans="1:22" ht="15.75" customHeight="1">
      <c r="A1171" s="45"/>
      <c r="B1171" s="19" t="str">
        <f t="shared" si="72"/>
        <v/>
      </c>
      <c r="C1171" s="19" t="str">
        <f t="shared" si="73"/>
        <v/>
      </c>
      <c r="D1171" s="81"/>
      <c r="E1171" s="81"/>
      <c r="F1171" s="79"/>
      <c r="G1171" s="79"/>
      <c r="H1171" s="76"/>
      <c r="I1171" s="76"/>
      <c r="J1171" s="76"/>
      <c r="K1171" s="76"/>
      <c r="L1171" s="76"/>
      <c r="M1171" s="76"/>
      <c r="N1171" s="76"/>
      <c r="O1171" s="82" t="str">
        <f t="array" ref="O1171">IF(N1171="Oui","Enter %",IF(N1171="","",INDEX(LookUps!J:J,MATCH('4. Module B Ingrédients'!H1171,LookUps!I:I,0))))</f>
        <v/>
      </c>
      <c r="P1171" s="83" t="str">
        <f t="shared" si="74"/>
        <v/>
      </c>
      <c r="Q1171" s="86"/>
      <c r="R1171" s="87"/>
      <c r="S1171" s="76"/>
      <c r="T1171" s="19">
        <f>'1. Site de fabrication'!$E$7</f>
        <v>0</v>
      </c>
      <c r="U1171" s="56">
        <f>'1. Site de fabrication'!$E$9</f>
        <v>0</v>
      </c>
      <c r="V1171" t="str">
        <f t="shared" si="75"/>
        <v/>
      </c>
    </row>
    <row r="1172" spans="1:22" ht="15.75" customHeight="1">
      <c r="A1172" s="45"/>
      <c r="B1172" s="19" t="str">
        <f t="shared" si="72"/>
        <v/>
      </c>
      <c r="C1172" s="19" t="str">
        <f t="shared" si="73"/>
        <v/>
      </c>
      <c r="D1172" s="81"/>
      <c r="E1172" s="81"/>
      <c r="F1172" s="79"/>
      <c r="G1172" s="79"/>
      <c r="H1172" s="76"/>
      <c r="I1172" s="76"/>
      <c r="J1172" s="76"/>
      <c r="K1172" s="76"/>
      <c r="L1172" s="76"/>
      <c r="M1172" s="76"/>
      <c r="N1172" s="76"/>
      <c r="O1172" s="82" t="str">
        <f t="array" ref="O1172">IF(N1172="Oui","Enter %",IF(N1172="","",INDEX(LookUps!J:J,MATCH('4. Module B Ingrédients'!H1172,LookUps!I:I,0))))</f>
        <v/>
      </c>
      <c r="P1172" s="83" t="str">
        <f t="shared" si="74"/>
        <v/>
      </c>
      <c r="Q1172" s="86"/>
      <c r="R1172" s="87"/>
      <c r="S1172" s="76"/>
      <c r="T1172" s="19">
        <f>'1. Site de fabrication'!$E$7</f>
        <v>0</v>
      </c>
      <c r="U1172" s="56">
        <f>'1. Site de fabrication'!$E$9</f>
        <v>0</v>
      </c>
      <c r="V1172" t="str">
        <f t="shared" si="75"/>
        <v/>
      </c>
    </row>
    <row r="1173" spans="1:22" ht="15.75" customHeight="1">
      <c r="A1173" s="45"/>
      <c r="B1173" s="19" t="str">
        <f t="shared" si="72"/>
        <v/>
      </c>
      <c r="C1173" s="19" t="str">
        <f t="shared" si="73"/>
        <v/>
      </c>
      <c r="D1173" s="81"/>
      <c r="E1173" s="81"/>
      <c r="F1173" s="79"/>
      <c r="G1173" s="79"/>
      <c r="H1173" s="76"/>
      <c r="I1173" s="76"/>
      <c r="J1173" s="76"/>
      <c r="K1173" s="76"/>
      <c r="L1173" s="76"/>
      <c r="M1173" s="76"/>
      <c r="N1173" s="76"/>
      <c r="O1173" s="82" t="str">
        <f t="array" ref="O1173">IF(N1173="Oui","Enter %",IF(N1173="","",INDEX(LookUps!J:J,MATCH('4. Module B Ingrédients'!H1173,LookUps!I:I,0))))</f>
        <v/>
      </c>
      <c r="P1173" s="83" t="str">
        <f t="shared" si="74"/>
        <v/>
      </c>
      <c r="Q1173" s="86"/>
      <c r="R1173" s="87"/>
      <c r="S1173" s="76"/>
      <c r="T1173" s="19">
        <f>'1. Site de fabrication'!$E$7</f>
        <v>0</v>
      </c>
      <c r="U1173" s="56">
        <f>'1. Site de fabrication'!$E$9</f>
        <v>0</v>
      </c>
      <c r="V1173" t="str">
        <f t="shared" si="75"/>
        <v/>
      </c>
    </row>
    <row r="1174" spans="1:22" ht="15.75" customHeight="1">
      <c r="A1174" s="45"/>
      <c r="B1174" s="19" t="str">
        <f t="shared" si="72"/>
        <v/>
      </c>
      <c r="C1174" s="19" t="str">
        <f t="shared" si="73"/>
        <v/>
      </c>
      <c r="D1174" s="81"/>
      <c r="E1174" s="81"/>
      <c r="F1174" s="79"/>
      <c r="G1174" s="79"/>
      <c r="H1174" s="76"/>
      <c r="I1174" s="76"/>
      <c r="J1174" s="76"/>
      <c r="K1174" s="76"/>
      <c r="L1174" s="76"/>
      <c r="M1174" s="76"/>
      <c r="N1174" s="76"/>
      <c r="O1174" s="82" t="str">
        <f t="array" ref="O1174">IF(N1174="Oui","Enter %",IF(N1174="","",INDEX(LookUps!J:J,MATCH('4. Module B Ingrédients'!H1174,LookUps!I:I,0))))</f>
        <v/>
      </c>
      <c r="P1174" s="83" t="str">
        <f t="shared" si="74"/>
        <v/>
      </c>
      <c r="Q1174" s="86"/>
      <c r="R1174" s="87"/>
      <c r="S1174" s="76"/>
      <c r="T1174" s="19">
        <f>'1. Site de fabrication'!$E$7</f>
        <v>0</v>
      </c>
      <c r="U1174" s="56">
        <f>'1. Site de fabrication'!$E$9</f>
        <v>0</v>
      </c>
      <c r="V1174" t="str">
        <f t="shared" si="75"/>
        <v/>
      </c>
    </row>
    <row r="1175" spans="1:22" ht="15.75" customHeight="1">
      <c r="A1175" s="45"/>
      <c r="B1175" s="19" t="str">
        <f t="shared" si="72"/>
        <v/>
      </c>
      <c r="C1175" s="19" t="str">
        <f t="shared" si="73"/>
        <v/>
      </c>
      <c r="D1175" s="81"/>
      <c r="E1175" s="81"/>
      <c r="F1175" s="79"/>
      <c r="G1175" s="79"/>
      <c r="H1175" s="76"/>
      <c r="I1175" s="76"/>
      <c r="J1175" s="76"/>
      <c r="K1175" s="76"/>
      <c r="L1175" s="76"/>
      <c r="M1175" s="76"/>
      <c r="N1175" s="76"/>
      <c r="O1175" s="82" t="str">
        <f t="array" ref="O1175">IF(N1175="Oui","Enter %",IF(N1175="","",INDEX(LookUps!J:J,MATCH('4. Module B Ingrédients'!H1175,LookUps!I:I,0))))</f>
        <v/>
      </c>
      <c r="P1175" s="83" t="str">
        <f t="shared" si="74"/>
        <v/>
      </c>
      <c r="Q1175" s="86"/>
      <c r="R1175" s="87"/>
      <c r="S1175" s="76"/>
      <c r="T1175" s="19">
        <f>'1. Site de fabrication'!$E$7</f>
        <v>0</v>
      </c>
      <c r="U1175" s="56">
        <f>'1. Site de fabrication'!$E$9</f>
        <v>0</v>
      </c>
      <c r="V1175" t="str">
        <f t="shared" si="75"/>
        <v/>
      </c>
    </row>
    <row r="1176" spans="1:22" ht="15.75" customHeight="1">
      <c r="A1176" s="45"/>
      <c r="B1176" s="19" t="str">
        <f t="shared" si="72"/>
        <v/>
      </c>
      <c r="C1176" s="19" t="str">
        <f t="shared" si="73"/>
        <v/>
      </c>
      <c r="D1176" s="81"/>
      <c r="E1176" s="81"/>
      <c r="F1176" s="79"/>
      <c r="G1176" s="79"/>
      <c r="H1176" s="76"/>
      <c r="I1176" s="76"/>
      <c r="J1176" s="76"/>
      <c r="K1176" s="76"/>
      <c r="L1176" s="76"/>
      <c r="M1176" s="76"/>
      <c r="N1176" s="76"/>
      <c r="O1176" s="82" t="str">
        <f t="array" ref="O1176">IF(N1176="Oui","Enter %",IF(N1176="","",INDEX(LookUps!J:J,MATCH('4. Module B Ingrédients'!H1176,LookUps!I:I,0))))</f>
        <v/>
      </c>
      <c r="P1176" s="83" t="str">
        <f t="shared" si="74"/>
        <v/>
      </c>
      <c r="Q1176" s="86"/>
      <c r="R1176" s="87"/>
      <c r="S1176" s="76"/>
      <c r="T1176" s="19">
        <f>'1. Site de fabrication'!$E$7</f>
        <v>0</v>
      </c>
      <c r="U1176" s="56">
        <f>'1. Site de fabrication'!$E$9</f>
        <v>0</v>
      </c>
      <c r="V1176" t="str">
        <f t="shared" si="75"/>
        <v/>
      </c>
    </row>
    <row r="1177" spans="1:22" ht="15.75" customHeight="1">
      <c r="A1177" s="45"/>
      <c r="B1177" s="19" t="str">
        <f t="shared" si="72"/>
        <v/>
      </c>
      <c r="C1177" s="19" t="str">
        <f t="shared" si="73"/>
        <v/>
      </c>
      <c r="D1177" s="81"/>
      <c r="E1177" s="81"/>
      <c r="F1177" s="79"/>
      <c r="G1177" s="79"/>
      <c r="H1177" s="76"/>
      <c r="I1177" s="76"/>
      <c r="J1177" s="76"/>
      <c r="K1177" s="76"/>
      <c r="L1177" s="76"/>
      <c r="M1177" s="76"/>
      <c r="N1177" s="76"/>
      <c r="O1177" s="82" t="str">
        <f t="array" ref="O1177">IF(N1177="Oui","Enter %",IF(N1177="","",INDEX(LookUps!J:J,MATCH('4. Module B Ingrédients'!H1177,LookUps!I:I,0))))</f>
        <v/>
      </c>
      <c r="P1177" s="83" t="str">
        <f t="shared" si="74"/>
        <v/>
      </c>
      <c r="Q1177" s="86"/>
      <c r="R1177" s="87"/>
      <c r="S1177" s="76"/>
      <c r="T1177" s="19">
        <f>'1. Site de fabrication'!$E$7</f>
        <v>0</v>
      </c>
      <c r="U1177" s="56">
        <f>'1. Site de fabrication'!$E$9</f>
        <v>0</v>
      </c>
      <c r="V1177" t="str">
        <f t="shared" si="75"/>
        <v/>
      </c>
    </row>
    <row r="1178" spans="1:22" ht="15.75" customHeight="1">
      <c r="A1178" s="45"/>
      <c r="B1178" s="19" t="str">
        <f t="shared" si="72"/>
        <v/>
      </c>
      <c r="C1178" s="19" t="str">
        <f t="shared" si="73"/>
        <v/>
      </c>
      <c r="D1178" s="81"/>
      <c r="E1178" s="81"/>
      <c r="F1178" s="79"/>
      <c r="G1178" s="79"/>
      <c r="H1178" s="76"/>
      <c r="I1178" s="76"/>
      <c r="J1178" s="76"/>
      <c r="K1178" s="76"/>
      <c r="L1178" s="76"/>
      <c r="M1178" s="76"/>
      <c r="N1178" s="76"/>
      <c r="O1178" s="82" t="str">
        <f t="array" ref="O1178">IF(N1178="Oui","Enter %",IF(N1178="","",INDEX(LookUps!J:J,MATCH('4. Module B Ingrédients'!H1178,LookUps!I:I,0))))</f>
        <v/>
      </c>
      <c r="P1178" s="83" t="str">
        <f t="shared" si="74"/>
        <v/>
      </c>
      <c r="Q1178" s="86"/>
      <c r="R1178" s="87"/>
      <c r="S1178" s="76"/>
      <c r="T1178" s="19">
        <f>'1. Site de fabrication'!$E$7</f>
        <v>0</v>
      </c>
      <c r="U1178" s="56">
        <f>'1. Site de fabrication'!$E$9</f>
        <v>0</v>
      </c>
      <c r="V1178" t="str">
        <f t="shared" si="75"/>
        <v/>
      </c>
    </row>
    <row r="1179" spans="1:22" ht="15.75" customHeight="1">
      <c r="A1179" s="45"/>
      <c r="B1179" s="19" t="str">
        <f t="shared" si="72"/>
        <v/>
      </c>
      <c r="C1179" s="19" t="str">
        <f t="shared" si="73"/>
        <v/>
      </c>
      <c r="D1179" s="81"/>
      <c r="E1179" s="81"/>
      <c r="F1179" s="79"/>
      <c r="G1179" s="79"/>
      <c r="H1179" s="76"/>
      <c r="I1179" s="76"/>
      <c r="J1179" s="76"/>
      <c r="K1179" s="76"/>
      <c r="L1179" s="76"/>
      <c r="M1179" s="76"/>
      <c r="N1179" s="76"/>
      <c r="O1179" s="82" t="str">
        <f t="array" ref="O1179">IF(N1179="Oui","Enter %",IF(N1179="","",INDEX(LookUps!J:J,MATCH('4. Module B Ingrédients'!H1179,LookUps!I:I,0))))</f>
        <v/>
      </c>
      <c r="P1179" s="83" t="str">
        <f t="shared" si="74"/>
        <v/>
      </c>
      <c r="Q1179" s="86"/>
      <c r="R1179" s="87"/>
      <c r="S1179" s="76"/>
      <c r="T1179" s="19">
        <f>'1. Site de fabrication'!$E$7</f>
        <v>0</v>
      </c>
      <c r="U1179" s="56">
        <f>'1. Site de fabrication'!$E$9</f>
        <v>0</v>
      </c>
      <c r="V1179" t="str">
        <f t="shared" si="75"/>
        <v/>
      </c>
    </row>
    <row r="1180" spans="1:22" ht="15.75" customHeight="1">
      <c r="A1180" s="45"/>
      <c r="B1180" s="19" t="str">
        <f t="shared" si="72"/>
        <v/>
      </c>
      <c r="C1180" s="19" t="str">
        <f t="shared" si="73"/>
        <v/>
      </c>
      <c r="D1180" s="81"/>
      <c r="E1180" s="81"/>
      <c r="F1180" s="79"/>
      <c r="G1180" s="79"/>
      <c r="H1180" s="76"/>
      <c r="I1180" s="76"/>
      <c r="J1180" s="76"/>
      <c r="K1180" s="76"/>
      <c r="L1180" s="76"/>
      <c r="M1180" s="76"/>
      <c r="N1180" s="76"/>
      <c r="O1180" s="82" t="str">
        <f t="array" ref="O1180">IF(N1180="Oui","Enter %",IF(N1180="","",INDEX(LookUps!J:J,MATCH('4. Module B Ingrédients'!H1180,LookUps!I:I,0))))</f>
        <v/>
      </c>
      <c r="P1180" s="83" t="str">
        <f t="shared" si="74"/>
        <v/>
      </c>
      <c r="Q1180" s="86"/>
      <c r="R1180" s="87"/>
      <c r="S1180" s="76"/>
      <c r="T1180" s="19">
        <f>'1. Site de fabrication'!$E$7</f>
        <v>0</v>
      </c>
      <c r="U1180" s="56">
        <f>'1. Site de fabrication'!$E$9</f>
        <v>0</v>
      </c>
      <c r="V1180" t="str">
        <f t="shared" si="75"/>
        <v/>
      </c>
    </row>
    <row r="1181" spans="1:22" ht="15.75" customHeight="1">
      <c r="A1181" s="45"/>
      <c r="B1181" s="19" t="str">
        <f t="shared" si="72"/>
        <v/>
      </c>
      <c r="C1181" s="19" t="str">
        <f t="shared" si="73"/>
        <v/>
      </c>
      <c r="D1181" s="81"/>
      <c r="E1181" s="81"/>
      <c r="F1181" s="79"/>
      <c r="G1181" s="79"/>
      <c r="H1181" s="76"/>
      <c r="I1181" s="76"/>
      <c r="J1181" s="76"/>
      <c r="K1181" s="76"/>
      <c r="L1181" s="76"/>
      <c r="M1181" s="76"/>
      <c r="N1181" s="76"/>
      <c r="O1181" s="82" t="str">
        <f t="array" ref="O1181">IF(N1181="Oui","Enter %",IF(N1181="","",INDEX(LookUps!J:J,MATCH('4. Module B Ingrédients'!H1181,LookUps!I:I,0))))</f>
        <v/>
      </c>
      <c r="P1181" s="83" t="str">
        <f t="shared" si="74"/>
        <v/>
      </c>
      <c r="Q1181" s="86"/>
      <c r="R1181" s="87"/>
      <c r="S1181" s="76"/>
      <c r="T1181" s="19">
        <f>'1. Site de fabrication'!$E$7</f>
        <v>0</v>
      </c>
      <c r="U1181" s="56">
        <f>'1. Site de fabrication'!$E$9</f>
        <v>0</v>
      </c>
      <c r="V1181" t="str">
        <f t="shared" si="75"/>
        <v/>
      </c>
    </row>
    <row r="1182" spans="1:22" ht="15.75" customHeight="1">
      <c r="A1182" s="45"/>
      <c r="B1182" s="19" t="str">
        <f t="shared" si="72"/>
        <v/>
      </c>
      <c r="C1182" s="19" t="str">
        <f t="shared" si="73"/>
        <v/>
      </c>
      <c r="D1182" s="81"/>
      <c r="E1182" s="81"/>
      <c r="F1182" s="79"/>
      <c r="G1182" s="79"/>
      <c r="H1182" s="76"/>
      <c r="I1182" s="76"/>
      <c r="J1182" s="76"/>
      <c r="K1182" s="76"/>
      <c r="L1182" s="76"/>
      <c r="M1182" s="76"/>
      <c r="N1182" s="76"/>
      <c r="O1182" s="82" t="str">
        <f t="array" ref="O1182">IF(N1182="Oui","Enter %",IF(N1182="","",INDEX(LookUps!J:J,MATCH('4. Module B Ingrédients'!H1182,LookUps!I:I,0))))</f>
        <v/>
      </c>
      <c r="P1182" s="83" t="str">
        <f t="shared" si="74"/>
        <v/>
      </c>
      <c r="Q1182" s="86"/>
      <c r="R1182" s="87"/>
      <c r="S1182" s="76"/>
      <c r="T1182" s="19">
        <f>'1. Site de fabrication'!$E$7</f>
        <v>0</v>
      </c>
      <c r="U1182" s="56">
        <f>'1. Site de fabrication'!$E$9</f>
        <v>0</v>
      </c>
      <c r="V1182" t="str">
        <f t="shared" si="75"/>
        <v/>
      </c>
    </row>
    <row r="1183" spans="1:22" ht="15.75" customHeight="1">
      <c r="A1183" s="45"/>
      <c r="B1183" s="19" t="str">
        <f t="shared" si="72"/>
        <v/>
      </c>
      <c r="C1183" s="19" t="str">
        <f t="shared" si="73"/>
        <v/>
      </c>
      <c r="D1183" s="81"/>
      <c r="E1183" s="81"/>
      <c r="F1183" s="79"/>
      <c r="G1183" s="79"/>
      <c r="H1183" s="76"/>
      <c r="I1183" s="76"/>
      <c r="J1183" s="76"/>
      <c r="K1183" s="76"/>
      <c r="L1183" s="76"/>
      <c r="M1183" s="76"/>
      <c r="N1183" s="76"/>
      <c r="O1183" s="82" t="str">
        <f t="array" ref="O1183">IF(N1183="Oui","Enter %",IF(N1183="","",INDEX(LookUps!J:J,MATCH('4. Module B Ingrédients'!H1183,LookUps!I:I,0))))</f>
        <v/>
      </c>
      <c r="P1183" s="83" t="str">
        <f t="shared" si="74"/>
        <v/>
      </c>
      <c r="Q1183" s="86"/>
      <c r="R1183" s="87"/>
      <c r="S1183" s="76"/>
      <c r="T1183" s="19">
        <f>'1. Site de fabrication'!$E$7</f>
        <v>0</v>
      </c>
      <c r="U1183" s="56">
        <f>'1. Site de fabrication'!$E$9</f>
        <v>0</v>
      </c>
      <c r="V1183" t="str">
        <f t="shared" si="75"/>
        <v/>
      </c>
    </row>
    <row r="1184" spans="1:22" ht="15.75" customHeight="1">
      <c r="A1184" s="45"/>
      <c r="B1184" s="19" t="str">
        <f t="shared" si="72"/>
        <v/>
      </c>
      <c r="C1184" s="19" t="str">
        <f t="shared" si="73"/>
        <v/>
      </c>
      <c r="D1184" s="81"/>
      <c r="E1184" s="81"/>
      <c r="F1184" s="79"/>
      <c r="G1184" s="79"/>
      <c r="H1184" s="76"/>
      <c r="I1184" s="76"/>
      <c r="J1184" s="76"/>
      <c r="K1184" s="76"/>
      <c r="L1184" s="76"/>
      <c r="M1184" s="76"/>
      <c r="N1184" s="76"/>
      <c r="O1184" s="82" t="str">
        <f t="array" ref="O1184">IF(N1184="Oui","Enter %",IF(N1184="","",INDEX(LookUps!J:J,MATCH('4. Module B Ingrédients'!H1184,LookUps!I:I,0))))</f>
        <v/>
      </c>
      <c r="P1184" s="83" t="str">
        <f t="shared" si="74"/>
        <v/>
      </c>
      <c r="Q1184" s="86"/>
      <c r="R1184" s="87"/>
      <c r="S1184" s="76"/>
      <c r="T1184" s="19">
        <f>'1. Site de fabrication'!$E$7</f>
        <v>0</v>
      </c>
      <c r="U1184" s="56">
        <f>'1. Site de fabrication'!$E$9</f>
        <v>0</v>
      </c>
      <c r="V1184" t="str">
        <f t="shared" si="75"/>
        <v/>
      </c>
    </row>
    <row r="1185" spans="1:27" ht="15.75" customHeight="1">
      <c r="A1185" s="45"/>
      <c r="B1185" s="19" t="str">
        <f t="shared" si="72"/>
        <v/>
      </c>
      <c r="C1185" s="19" t="str">
        <f t="shared" si="73"/>
        <v/>
      </c>
      <c r="D1185" s="81"/>
      <c r="E1185" s="81"/>
      <c r="F1185" s="79"/>
      <c r="G1185" s="79"/>
      <c r="H1185" s="76"/>
      <c r="I1185" s="76"/>
      <c r="J1185" s="76"/>
      <c r="K1185" s="76"/>
      <c r="L1185" s="76"/>
      <c r="M1185" s="76"/>
      <c r="N1185" s="76"/>
      <c r="O1185" s="82" t="str">
        <f t="array" ref="O1185">IF(N1185="Oui","Enter %",IF(N1185="","",INDEX(LookUps!J:J,MATCH('4. Module B Ingrédients'!H1185,LookUps!I:I,0))))</f>
        <v/>
      </c>
      <c r="P1185" s="83" t="str">
        <f t="shared" si="74"/>
        <v/>
      </c>
      <c r="Q1185" s="86"/>
      <c r="R1185" s="87"/>
      <c r="S1185" s="76"/>
      <c r="T1185" s="19">
        <f>'1. Site de fabrication'!$E$7</f>
        <v>0</v>
      </c>
      <c r="U1185" s="56">
        <f>'1. Site de fabrication'!$E$9</f>
        <v>0</v>
      </c>
      <c r="V1185" t="str">
        <f t="shared" si="75"/>
        <v/>
      </c>
    </row>
    <row r="1186" spans="1:27" ht="15.75" customHeight="1">
      <c r="A1186" s="45"/>
      <c r="B1186" s="19" t="str">
        <f t="shared" si="72"/>
        <v/>
      </c>
      <c r="C1186" s="19" t="str">
        <f t="shared" si="73"/>
        <v/>
      </c>
      <c r="D1186" s="81"/>
      <c r="E1186" s="81"/>
      <c r="F1186" s="79"/>
      <c r="G1186" s="79"/>
      <c r="H1186" s="76"/>
      <c r="I1186" s="76"/>
      <c r="J1186" s="76"/>
      <c r="K1186" s="76"/>
      <c r="L1186" s="76"/>
      <c r="M1186" s="76"/>
      <c r="N1186" s="76"/>
      <c r="O1186" s="82" t="str">
        <f t="array" ref="O1186">IF(N1186="Oui","Enter %",IF(N1186="","",INDEX(LookUps!J:J,MATCH('4. Module B Ingrédients'!H1186,LookUps!I:I,0))))</f>
        <v/>
      </c>
      <c r="P1186" s="83" t="str">
        <f t="shared" si="74"/>
        <v/>
      </c>
      <c r="Q1186" s="86"/>
      <c r="R1186" s="87"/>
      <c r="S1186" s="76"/>
      <c r="T1186" s="19">
        <f>'1. Site de fabrication'!$E$7</f>
        <v>0</v>
      </c>
      <c r="U1186" s="56">
        <f>'1. Site de fabrication'!$E$9</f>
        <v>0</v>
      </c>
      <c r="V1186" t="str">
        <f t="shared" si="75"/>
        <v/>
      </c>
    </row>
    <row r="1187" spans="1:27" ht="15.75" customHeight="1">
      <c r="A1187" s="45"/>
      <c r="B1187" s="19" t="str">
        <f t="shared" si="72"/>
        <v/>
      </c>
      <c r="C1187" s="19" t="str">
        <f t="shared" si="73"/>
        <v/>
      </c>
      <c r="D1187" s="81"/>
      <c r="E1187" s="81"/>
      <c r="F1187" s="79"/>
      <c r="G1187" s="79"/>
      <c r="H1187" s="76"/>
      <c r="I1187" s="76"/>
      <c r="J1187" s="76"/>
      <c r="K1187" s="76"/>
      <c r="L1187" s="76"/>
      <c r="M1187" s="76"/>
      <c r="N1187" s="76"/>
      <c r="O1187" s="82" t="str">
        <f t="array" ref="O1187">IF(N1187="Oui","Enter %",IF(N1187="","",INDEX(LookUps!J:J,MATCH('4. Module B Ingrédients'!H1187,LookUps!I:I,0))))</f>
        <v/>
      </c>
      <c r="P1187" s="83" t="str">
        <f t="shared" si="74"/>
        <v/>
      </c>
      <c r="Q1187" s="86"/>
      <c r="R1187" s="87"/>
      <c r="S1187" s="76"/>
      <c r="T1187" s="19">
        <f>'1. Site de fabrication'!$E$7</f>
        <v>0</v>
      </c>
      <c r="U1187" s="56">
        <f>'1. Site de fabrication'!$E$9</f>
        <v>0</v>
      </c>
      <c r="V1187" t="str">
        <f t="shared" si="75"/>
        <v/>
      </c>
    </row>
    <row r="1188" spans="1:27" ht="15.75" customHeight="1">
      <c r="A1188" s="45"/>
      <c r="B1188" s="19" t="str">
        <f t="shared" si="72"/>
        <v/>
      </c>
      <c r="C1188" s="19" t="str">
        <f t="shared" si="73"/>
        <v/>
      </c>
      <c r="D1188" s="81"/>
      <c r="E1188" s="81"/>
      <c r="F1188" s="79"/>
      <c r="G1188" s="79"/>
      <c r="H1188" s="76"/>
      <c r="I1188" s="76"/>
      <c r="J1188" s="76"/>
      <c r="K1188" s="76"/>
      <c r="L1188" s="76"/>
      <c r="M1188" s="76"/>
      <c r="N1188" s="76"/>
      <c r="O1188" s="82" t="str">
        <f t="array" ref="O1188">IF(N1188="Oui","Enter %",IF(N1188="","",INDEX(LookUps!J:J,MATCH('4. Module B Ingrédients'!H1188,LookUps!I:I,0))))</f>
        <v/>
      </c>
      <c r="P1188" s="83" t="str">
        <f t="shared" si="74"/>
        <v/>
      </c>
      <c r="Q1188" s="86"/>
      <c r="R1188" s="87"/>
      <c r="S1188" s="76"/>
      <c r="T1188" s="19">
        <f>'1. Site de fabrication'!$E$7</f>
        <v>0</v>
      </c>
      <c r="U1188" s="56">
        <f>'1. Site de fabrication'!$E$9</f>
        <v>0</v>
      </c>
      <c r="V1188" t="str">
        <f t="shared" si="75"/>
        <v/>
      </c>
    </row>
    <row r="1189" spans="1:27" ht="15.75" customHeight="1">
      <c r="A1189" s="45"/>
      <c r="B1189" s="19" t="str">
        <f t="shared" si="72"/>
        <v/>
      </c>
      <c r="C1189" s="19" t="str">
        <f t="shared" si="73"/>
        <v/>
      </c>
      <c r="D1189" s="81"/>
      <c r="E1189" s="81"/>
      <c r="F1189" s="79"/>
      <c r="G1189" s="79"/>
      <c r="H1189" s="76"/>
      <c r="I1189" s="76"/>
      <c r="J1189" s="76"/>
      <c r="K1189" s="76"/>
      <c r="L1189" s="76"/>
      <c r="M1189" s="76"/>
      <c r="N1189" s="76"/>
      <c r="O1189" s="82" t="str">
        <f t="array" ref="O1189">IF(N1189="Oui","Enter %",IF(N1189="","",INDEX(LookUps!J:J,MATCH('4. Module B Ingrédients'!H1189,LookUps!I:I,0))))</f>
        <v/>
      </c>
      <c r="P1189" s="83" t="str">
        <f t="shared" si="74"/>
        <v/>
      </c>
      <c r="Q1189" s="86"/>
      <c r="R1189" s="87"/>
      <c r="S1189" s="76"/>
      <c r="T1189" s="19">
        <f>'1. Site de fabrication'!$E$7</f>
        <v>0</v>
      </c>
      <c r="U1189" s="56">
        <f>'1. Site de fabrication'!$E$9</f>
        <v>0</v>
      </c>
      <c r="V1189" t="str">
        <f t="shared" si="75"/>
        <v/>
      </c>
    </row>
    <row r="1190" spans="1:27" ht="15.75" customHeight="1">
      <c r="A1190" s="45"/>
      <c r="B1190" s="19" t="str">
        <f t="shared" si="72"/>
        <v/>
      </c>
      <c r="C1190" s="19" t="str">
        <f t="shared" si="73"/>
        <v/>
      </c>
      <c r="D1190" s="81"/>
      <c r="E1190" s="81"/>
      <c r="F1190" s="79"/>
      <c r="G1190" s="79"/>
      <c r="H1190" s="76"/>
      <c r="I1190" s="76"/>
      <c r="J1190" s="76"/>
      <c r="K1190" s="76"/>
      <c r="L1190" s="76"/>
      <c r="M1190" s="76"/>
      <c r="N1190" s="76"/>
      <c r="O1190" s="82" t="str">
        <f t="array" ref="O1190">IF(N1190="Oui","Enter %",IF(N1190="","",INDEX(LookUps!J:J,MATCH('4. Module B Ingrédients'!H1190,LookUps!I:I,0))))</f>
        <v/>
      </c>
      <c r="P1190" s="83" t="str">
        <f t="shared" si="74"/>
        <v/>
      </c>
      <c r="Q1190" s="86"/>
      <c r="R1190" s="87"/>
      <c r="S1190" s="76"/>
      <c r="T1190" s="19">
        <f>'1. Site de fabrication'!$E$7</f>
        <v>0</v>
      </c>
      <c r="U1190" s="56">
        <f>'1. Site de fabrication'!$E$9</f>
        <v>0</v>
      </c>
      <c r="V1190" t="str">
        <f t="shared" si="75"/>
        <v/>
      </c>
    </row>
    <row r="1191" spans="1:27" ht="15.75" customHeight="1">
      <c r="A1191" s="45"/>
      <c r="B1191" s="19" t="str">
        <f t="shared" si="72"/>
        <v/>
      </c>
      <c r="C1191" s="19" t="str">
        <f t="shared" si="73"/>
        <v/>
      </c>
      <c r="D1191" s="81"/>
      <c r="E1191" s="81"/>
      <c r="F1191" s="79"/>
      <c r="G1191" s="79"/>
      <c r="H1191" s="76"/>
      <c r="I1191" s="76"/>
      <c r="J1191" s="76"/>
      <c r="K1191" s="76"/>
      <c r="L1191" s="76"/>
      <c r="M1191" s="76"/>
      <c r="N1191" s="76"/>
      <c r="O1191" s="82" t="str">
        <f t="array" ref="O1191">IF(N1191="Oui","Enter %",IF(N1191="","",INDEX(LookUps!J:J,MATCH('4. Module B Ingrédients'!H1191,LookUps!I:I,0))))</f>
        <v/>
      </c>
      <c r="P1191" s="83" t="str">
        <f t="shared" si="74"/>
        <v/>
      </c>
      <c r="Q1191" s="86"/>
      <c r="R1191" s="87"/>
      <c r="S1191" s="76"/>
      <c r="T1191" s="19">
        <f>'1. Site de fabrication'!$E$7</f>
        <v>0</v>
      </c>
      <c r="U1191" s="56">
        <f>'1. Site de fabrication'!$E$9</f>
        <v>0</v>
      </c>
      <c r="V1191" t="str">
        <f t="shared" si="75"/>
        <v/>
      </c>
    </row>
    <row r="1192" spans="1:27" ht="15.75" customHeight="1">
      <c r="A1192" s="45"/>
      <c r="B1192" s="19" t="str">
        <f t="shared" si="72"/>
        <v/>
      </c>
      <c r="C1192" s="19" t="str">
        <f t="shared" si="73"/>
        <v/>
      </c>
      <c r="D1192" s="81"/>
      <c r="E1192" s="81"/>
      <c r="F1192" s="79"/>
      <c r="G1192" s="79"/>
      <c r="H1192" s="76"/>
      <c r="I1192" s="76"/>
      <c r="J1192" s="76"/>
      <c r="K1192" s="76"/>
      <c r="L1192" s="76"/>
      <c r="M1192" s="76"/>
      <c r="N1192" s="76"/>
      <c r="O1192" s="82" t="str">
        <f t="array" ref="O1192">IF(N1192="Oui","Enter %",IF(N1192="","",INDEX(LookUps!J:J,MATCH('4. Module B Ingrédients'!H1192,LookUps!I:I,0))))</f>
        <v/>
      </c>
      <c r="P1192" s="83" t="str">
        <f t="shared" si="74"/>
        <v/>
      </c>
      <c r="Q1192" s="86"/>
      <c r="R1192" s="87"/>
      <c r="S1192" s="76"/>
      <c r="T1192" s="19">
        <f>'1. Site de fabrication'!$E$7</f>
        <v>0</v>
      </c>
      <c r="U1192" s="56">
        <f>'1. Site de fabrication'!$E$9</f>
        <v>0</v>
      </c>
      <c r="V1192" t="str">
        <f t="shared" si="75"/>
        <v/>
      </c>
    </row>
    <row r="1193" spans="1:27" ht="15.75" customHeight="1">
      <c r="A1193" s="45"/>
      <c r="B1193" s="19" t="str">
        <f t="shared" si="72"/>
        <v/>
      </c>
      <c r="C1193" s="19" t="str">
        <f t="shared" si="73"/>
        <v/>
      </c>
      <c r="D1193" s="81"/>
      <c r="E1193" s="81"/>
      <c r="F1193" s="79"/>
      <c r="G1193" s="79"/>
      <c r="H1193" s="76"/>
      <c r="I1193" s="76"/>
      <c r="J1193" s="76"/>
      <c r="K1193" s="76"/>
      <c r="L1193" s="76"/>
      <c r="M1193" s="76"/>
      <c r="N1193" s="76"/>
      <c r="O1193" s="82" t="str">
        <f t="array" ref="O1193">IF(N1193="Oui","Enter %",IF(N1193="","",INDEX(LookUps!J:J,MATCH('4. Module B Ingrédients'!H1193,LookUps!I:I,0))))</f>
        <v/>
      </c>
      <c r="P1193" s="83" t="str">
        <f t="shared" si="74"/>
        <v/>
      </c>
      <c r="Q1193" s="86"/>
      <c r="R1193" s="87"/>
      <c r="S1193" s="76"/>
      <c r="T1193" s="19">
        <f>'1. Site de fabrication'!$E$7</f>
        <v>0</v>
      </c>
      <c r="U1193" s="56">
        <f>'1. Site de fabrication'!$E$9</f>
        <v>0</v>
      </c>
      <c r="V1193" t="str">
        <f t="shared" si="75"/>
        <v/>
      </c>
    </row>
    <row r="1194" spans="1:27" ht="15.75" customHeight="1">
      <c r="A1194" s="45"/>
      <c r="B1194" s="19" t="str">
        <f t="shared" si="72"/>
        <v/>
      </c>
      <c r="C1194" s="19" t="str">
        <f t="shared" si="73"/>
        <v/>
      </c>
      <c r="D1194" s="81"/>
      <c r="E1194" s="81"/>
      <c r="F1194" s="79"/>
      <c r="G1194" s="79"/>
      <c r="H1194" s="76"/>
      <c r="I1194" s="76"/>
      <c r="J1194" s="76"/>
      <c r="K1194" s="76"/>
      <c r="L1194" s="76"/>
      <c r="M1194" s="76"/>
      <c r="N1194" s="76"/>
      <c r="O1194" s="82" t="str">
        <f t="array" ref="O1194">IF(N1194="Oui","Enter %",IF(N1194="","",INDEX(LookUps!J:J,MATCH('4. Module B Ingrédients'!H1194,LookUps!I:I,0))))</f>
        <v/>
      </c>
      <c r="P1194" s="83" t="str">
        <f t="shared" si="74"/>
        <v/>
      </c>
      <c r="Q1194" s="86"/>
      <c r="R1194" s="87"/>
      <c r="S1194" s="76"/>
      <c r="T1194" s="19">
        <f>'1. Site de fabrication'!$E$7</f>
        <v>0</v>
      </c>
      <c r="U1194" s="56">
        <f>'1. Site de fabrication'!$E$9</f>
        <v>0</v>
      </c>
      <c r="V1194" t="str">
        <f t="shared" si="75"/>
        <v/>
      </c>
    </row>
    <row r="1195" spans="1:27" ht="15.75" customHeight="1">
      <c r="A1195" s="45"/>
      <c r="B1195" s="19" t="str">
        <f t="shared" si="72"/>
        <v/>
      </c>
      <c r="C1195" s="19" t="str">
        <f t="shared" si="73"/>
        <v/>
      </c>
      <c r="D1195" s="81"/>
      <c r="E1195" s="81"/>
      <c r="F1195" s="79"/>
      <c r="G1195" s="79"/>
      <c r="H1195" s="76"/>
      <c r="I1195" s="76"/>
      <c r="J1195" s="76"/>
      <c r="K1195" s="76"/>
      <c r="L1195" s="76"/>
      <c r="M1195" s="76"/>
      <c r="N1195" s="76"/>
      <c r="O1195" s="82" t="str">
        <f t="array" ref="O1195">IF(N1195="Oui","Enter %",IF(N1195="","",INDEX(LookUps!J:J,MATCH('4. Module B Ingrédients'!H1195,LookUps!I:I,0))))</f>
        <v/>
      </c>
      <c r="P1195" s="83" t="str">
        <f t="shared" si="74"/>
        <v/>
      </c>
      <c r="Q1195" s="86"/>
      <c r="R1195" s="87"/>
      <c r="S1195" s="76"/>
      <c r="T1195" s="19">
        <f>'1. Site de fabrication'!$E$7</f>
        <v>0</v>
      </c>
      <c r="U1195" s="56">
        <f>'1. Site de fabrication'!$E$9</f>
        <v>0</v>
      </c>
      <c r="V1195" t="str">
        <f t="shared" si="75"/>
        <v/>
      </c>
    </row>
    <row r="1196" spans="1:27" ht="15.75" customHeight="1">
      <c r="A1196" s="45"/>
      <c r="U1196" s="67">
        <f>'1. Site de fabrication'!$E$9</f>
        <v>0</v>
      </c>
    </row>
    <row r="1197" spans="1:27" ht="15.75" customHeight="1">
      <c r="A1197" s="45"/>
      <c r="B1197" s="45"/>
      <c r="C1197" s="45"/>
      <c r="D1197" s="45"/>
      <c r="E1197" s="45"/>
      <c r="F1197" s="45"/>
      <c r="G1197" s="73"/>
      <c r="H1197" s="45"/>
      <c r="I1197" s="45"/>
      <c r="J1197" s="45"/>
      <c r="K1197" s="45"/>
      <c r="L1197" s="45"/>
      <c r="M1197" s="45"/>
      <c r="N1197" s="45"/>
      <c r="O1197" s="45"/>
      <c r="P1197" s="45"/>
      <c r="Q1197" s="45"/>
      <c r="R1197" s="45"/>
      <c r="S1197" s="45"/>
      <c r="T1197" s="45"/>
      <c r="U1197" s="45"/>
      <c r="V1197" s="45"/>
      <c r="W1197" s="45"/>
      <c r="X1197" s="45"/>
      <c r="Y1197" s="45"/>
      <c r="Z1197" s="45"/>
      <c r="AA1197" s="45"/>
    </row>
    <row r="1198" spans="1:27" ht="15.75" customHeight="1"/>
  </sheetData>
  <sheetProtection algorithmName="SHA-512" hashValue="wGJMNG2yXB+vqmYBYgSmZ5H5EZAQMyGIH6UIvhc/erUE2ksx4KeQB1xDRidKOl/unzLXP/5ml/w7gih/LOMijQ==" saltValue="jUujUQkkfa5WBmLWSVHg8w==" spinCount="100000" sheet="1" selectLockedCells="1"/>
  <mergeCells count="8">
    <mergeCell ref="P9:P10"/>
    <mergeCell ref="S9:S10"/>
    <mergeCell ref="D9:D10"/>
    <mergeCell ref="F9:F10"/>
    <mergeCell ref="H9:H10"/>
    <mergeCell ref="I9:I10"/>
    <mergeCell ref="K9:K10"/>
    <mergeCell ref="G9:G10"/>
  </mergeCells>
  <conditionalFormatting sqref="S1048:S1195">
    <cfRule type="expression" dxfId="16" priority="1">
      <formula>AND($F1048="Other",$S1048="")</formula>
    </cfRule>
  </conditionalFormatting>
  <conditionalFormatting sqref="S1048:S1195">
    <cfRule type="expression" dxfId="15" priority="2">
      <formula>AND($H1048="Other",$S1048="")</formula>
    </cfRule>
  </conditionalFormatting>
  <conditionalFormatting sqref="S900:S1047">
    <cfRule type="expression" dxfId="14" priority="3">
      <formula>AND($F900="Other",$S900="")</formula>
    </cfRule>
  </conditionalFormatting>
  <conditionalFormatting sqref="S900:S1047">
    <cfRule type="expression" dxfId="13" priority="4">
      <formula>AND($H900="Other",$S900="")</formula>
    </cfRule>
  </conditionalFormatting>
  <conditionalFormatting sqref="S752:S899">
    <cfRule type="expression" dxfId="12" priority="5">
      <formula>AND($F752="Other",$S752="")</formula>
    </cfRule>
  </conditionalFormatting>
  <conditionalFormatting sqref="S752:S899">
    <cfRule type="expression" dxfId="11" priority="6">
      <formula>AND($H752="Other",$S752="")</formula>
    </cfRule>
  </conditionalFormatting>
  <conditionalFormatting sqref="S604:S751">
    <cfRule type="expression" dxfId="10" priority="7">
      <formula>AND($F604="Other",$S604="")</formula>
    </cfRule>
  </conditionalFormatting>
  <conditionalFormatting sqref="S604:S751">
    <cfRule type="expression" dxfId="9" priority="8">
      <formula>AND($H604="Other",$S604="")</formula>
    </cfRule>
  </conditionalFormatting>
  <conditionalFormatting sqref="S456:S603">
    <cfRule type="expression" dxfId="8" priority="9">
      <formula>AND($F456="Other",$S456="")</formula>
    </cfRule>
  </conditionalFormatting>
  <conditionalFormatting sqref="S456:S603">
    <cfRule type="expression" dxfId="7" priority="10">
      <formula>AND($H456="Other",$S456="")</formula>
    </cfRule>
  </conditionalFormatting>
  <conditionalFormatting sqref="S308:S455">
    <cfRule type="expression" dxfId="6" priority="11">
      <formula>AND($F308="Other",$S308="")</formula>
    </cfRule>
  </conditionalFormatting>
  <conditionalFormatting sqref="S308:S455">
    <cfRule type="expression" dxfId="5" priority="12">
      <formula>AND($H308="Other",$S308="")</formula>
    </cfRule>
  </conditionalFormatting>
  <conditionalFormatting sqref="S160:S307">
    <cfRule type="expression" dxfId="4" priority="13">
      <formula>AND($F160="Other",$S160="")</formula>
    </cfRule>
  </conditionalFormatting>
  <conditionalFormatting sqref="S160:S307">
    <cfRule type="expression" dxfId="3" priority="14">
      <formula>AND($H160="Other",$S160="")</formula>
    </cfRule>
  </conditionalFormatting>
  <conditionalFormatting sqref="O12:O1195">
    <cfRule type="expression" dxfId="2" priority="15">
      <formula>$N12="Yes"</formula>
    </cfRule>
  </conditionalFormatting>
  <conditionalFormatting sqref="S12:S159">
    <cfRule type="expression" dxfId="1" priority="16">
      <formula>AND($F12="Other",$S12="")</formula>
    </cfRule>
  </conditionalFormatting>
  <conditionalFormatting sqref="S12:S159">
    <cfRule type="expression" dxfId="0" priority="17">
      <formula>AND($H12="Other",$S12="")</formula>
    </cfRule>
  </conditionalFormatting>
  <dataValidations count="9">
    <dataValidation type="list" allowBlank="1" showErrorMessage="1" sqref="H12:H1195" xr:uid="{00000000-0002-0000-0600-000000000000}">
      <formula1>Products</formula1>
    </dataValidation>
    <dataValidation type="list" allowBlank="1" showErrorMessage="1" sqref="J12:J1195" xr:uid="{00000000-0002-0000-0600-000001000000}">
      <formula1>unit</formula1>
    </dataValidation>
    <dataValidation type="list" allowBlank="1" showErrorMessage="1" sqref="D12:D1195" xr:uid="{00000000-0002-0000-0600-000002000000}">
      <formula1>Retailers</formula1>
    </dataValidation>
    <dataValidation type="decimal" operator="greaterThanOrEqual" allowBlank="1" showInputMessage="1" showErrorMessage="1" prompt="Enter % palm oil - If known, enter percent of final product composed of palm products by mass (g)." sqref="O12:O1195" xr:uid="{00000000-0002-0000-0600-000003000000}">
      <formula1>0</formula1>
    </dataValidation>
    <dataValidation type="list" allowBlank="1" showErrorMessage="1" sqref="M12:M1195" xr:uid="{00000000-0002-0000-0600-000005000000}">
      <formula1>Palm_type</formula1>
    </dataValidation>
    <dataValidation type="list" allowBlank="1" showErrorMessage="1" sqref="N12:N1195" xr:uid="{00000000-0002-0000-0600-000006000000}">
      <formula1>Simple</formula1>
    </dataValidation>
    <dataValidation type="list" allowBlank="1" showErrorMessage="1" sqref="R12:R1195" xr:uid="{00000000-0002-0000-0600-000007000000}">
      <formula1>Certification</formula1>
    </dataValidation>
    <dataValidation type="list" allowBlank="1" showErrorMessage="1" sqref="E12:E1195" xr:uid="{00000000-0002-0000-0600-000008000000}">
      <formula1>INDIRECT(C12)</formula1>
    </dataValidation>
    <dataValidation type="list" allowBlank="1" showErrorMessage="1" sqref="G12:G1195" xr:uid="{415A3E5D-252C-044C-A64C-B0B0E1D224CD}">
      <formula1>INDIRECT($V12)</formula1>
    </dataValidation>
  </dataValidations>
  <pageMargins left="0.75" right="0.75" top="1" bottom="1"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62C79E90-5981-D24C-929E-61F7004B7C02}">
          <x14:formula1>
            <xm:f>LookUps!$K$2:$K$32</xm:f>
          </x14:formula1>
          <xm:sqref>F12:F1195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B1000"/>
  <sheetViews>
    <sheetView workbookViewId="0">
      <selection activeCell="P3" sqref="P1:P3"/>
    </sheetView>
  </sheetViews>
  <sheetFormatPr defaultColWidth="11.3046875" defaultRowHeight="15" customHeight="1"/>
  <cols>
    <col min="1" max="1" width="19.84375" customWidth="1"/>
    <col min="2" max="2" width="9.69140625" customWidth="1"/>
    <col min="3" max="3" width="15.3046875" customWidth="1"/>
    <col min="4" max="4" width="23.84375" customWidth="1"/>
    <col min="5" max="5" width="13.3828125" customWidth="1"/>
    <col min="6" max="6" width="37.3046875" customWidth="1"/>
    <col min="7" max="7" width="11" customWidth="1"/>
    <col min="8" max="8" width="6.69140625" customWidth="1"/>
    <col min="9" max="9" width="20.3828125" customWidth="1"/>
    <col min="10" max="10" width="26.15234375" customWidth="1"/>
    <col min="11" max="12" width="35" customWidth="1"/>
    <col min="13" max="28" width="11" customWidth="1"/>
    <col min="29" max="29" width="56.3828125" customWidth="1"/>
    <col min="30" max="30" width="42.84375" customWidth="1"/>
    <col min="31" max="31" width="25.3046875" customWidth="1"/>
    <col min="32" max="32" width="35.3828125" customWidth="1"/>
    <col min="33" max="33" width="21.84375" customWidth="1"/>
    <col min="34" max="40" width="11" customWidth="1"/>
    <col min="41" max="41" width="13.84375" customWidth="1"/>
    <col min="42" max="48" width="11" customWidth="1"/>
    <col min="49" max="49" width="28.15234375" customWidth="1"/>
    <col min="50" max="54" width="11" customWidth="1"/>
  </cols>
  <sheetData>
    <row r="1" spans="1:54" ht="15.75" customHeight="1">
      <c r="A1" s="4" t="s">
        <v>165</v>
      </c>
      <c r="B1" s="4"/>
      <c r="C1" s="4" t="s">
        <v>166</v>
      </c>
      <c r="D1" s="4" t="s">
        <v>167</v>
      </c>
      <c r="E1" s="4" t="s">
        <v>75</v>
      </c>
      <c r="F1" s="4" t="s">
        <v>168</v>
      </c>
      <c r="G1" s="4" t="s">
        <v>169</v>
      </c>
      <c r="H1" s="4" t="s">
        <v>170</v>
      </c>
      <c r="I1" s="4" t="s">
        <v>171</v>
      </c>
      <c r="J1" s="4"/>
      <c r="K1" s="4" t="s">
        <v>172</v>
      </c>
      <c r="L1" s="4" t="s">
        <v>173</v>
      </c>
      <c r="M1" s="4" t="s">
        <v>174</v>
      </c>
      <c r="N1" s="4" t="s">
        <v>175</v>
      </c>
      <c r="O1" s="4" t="s">
        <v>176</v>
      </c>
      <c r="Q1" s="4" t="s">
        <v>177</v>
      </c>
      <c r="R1" s="4" t="s">
        <v>49</v>
      </c>
      <c r="S1" s="4" t="s">
        <v>45</v>
      </c>
      <c r="T1" s="4" t="s">
        <v>178</v>
      </c>
      <c r="U1" s="4" t="s">
        <v>47</v>
      </c>
      <c r="V1" s="4" t="s">
        <v>179</v>
      </c>
      <c r="W1" s="4" t="s">
        <v>180</v>
      </c>
      <c r="X1" s="4" t="s">
        <v>181</v>
      </c>
      <c r="Y1" s="4" t="s">
        <v>182</v>
      </c>
      <c r="Z1" s="4" t="s">
        <v>183</v>
      </c>
      <c r="AA1" s="4" t="s">
        <v>184</v>
      </c>
      <c r="AB1" s="4" t="s">
        <v>185</v>
      </c>
      <c r="AC1" s="4" t="s">
        <v>186</v>
      </c>
      <c r="AD1" s="4" t="s">
        <v>187</v>
      </c>
      <c r="AE1" s="4" t="s">
        <v>188</v>
      </c>
      <c r="AF1" s="4" t="s">
        <v>189</v>
      </c>
      <c r="AG1" s="4" t="s">
        <v>190</v>
      </c>
      <c r="AH1" s="4" t="s">
        <v>191</v>
      </c>
      <c r="AI1" s="4" t="s">
        <v>192</v>
      </c>
      <c r="AJ1" s="4" t="s">
        <v>193</v>
      </c>
      <c r="AK1" s="4" t="s">
        <v>194</v>
      </c>
      <c r="AL1" s="4" t="s">
        <v>195</v>
      </c>
      <c r="AM1" s="4" t="s">
        <v>196</v>
      </c>
      <c r="AN1" s="4" t="s">
        <v>197</v>
      </c>
      <c r="AO1" s="4" t="s">
        <v>198</v>
      </c>
      <c r="AP1" s="4" t="s">
        <v>199</v>
      </c>
      <c r="AQ1" s="4" t="s">
        <v>200</v>
      </c>
      <c r="AR1" s="4" t="s">
        <v>201</v>
      </c>
      <c r="AS1" s="4" t="s">
        <v>202</v>
      </c>
      <c r="AT1" s="4" t="s">
        <v>203</v>
      </c>
      <c r="AU1" s="4" t="s">
        <v>204</v>
      </c>
      <c r="AV1" s="4" t="s">
        <v>205</v>
      </c>
      <c r="AW1" s="4" t="s">
        <v>206</v>
      </c>
      <c r="AX1" s="4" t="s">
        <v>207</v>
      </c>
      <c r="AY1" s="4" t="s">
        <v>208</v>
      </c>
      <c r="AZ1" s="4" t="s">
        <v>209</v>
      </c>
      <c r="BA1" s="4" t="s">
        <v>210</v>
      </c>
      <c r="BB1" s="68" t="s">
        <v>211</v>
      </c>
    </row>
    <row r="2" spans="1:54" ht="15.75" customHeight="1">
      <c r="A2" s="3" t="s">
        <v>43</v>
      </c>
      <c r="B2" s="3" t="s">
        <v>177</v>
      </c>
      <c r="C2" s="3" t="s">
        <v>212</v>
      </c>
      <c r="D2" s="3" t="s">
        <v>31</v>
      </c>
      <c r="E2" s="3" t="s">
        <v>213</v>
      </c>
      <c r="F2" s="5" t="s">
        <v>37</v>
      </c>
      <c r="G2" s="3" t="s">
        <v>214</v>
      </c>
      <c r="H2" s="3" t="s">
        <v>215</v>
      </c>
      <c r="I2" s="3" t="s">
        <v>216</v>
      </c>
      <c r="J2" s="3">
        <v>0.14000000000000001</v>
      </c>
      <c r="K2" s="72" t="s">
        <v>217</v>
      </c>
      <c r="L2" s="69" t="s">
        <v>218</v>
      </c>
      <c r="M2" s="69" t="s">
        <v>219</v>
      </c>
      <c r="N2" s="69" t="s">
        <v>220</v>
      </c>
      <c r="O2" s="69" t="s">
        <v>221</v>
      </c>
      <c r="Q2" s="69" t="s">
        <v>223</v>
      </c>
      <c r="R2" s="69" t="s">
        <v>224</v>
      </c>
      <c r="S2" s="69" t="s">
        <v>222</v>
      </c>
      <c r="T2" s="69" t="s">
        <v>223</v>
      </c>
      <c r="U2" s="69" t="s">
        <v>223</v>
      </c>
      <c r="V2" s="69" t="s">
        <v>223</v>
      </c>
      <c r="W2" s="69" t="s">
        <v>223</v>
      </c>
      <c r="X2" s="69" t="s">
        <v>223</v>
      </c>
      <c r="Y2" s="69" t="s">
        <v>225</v>
      </c>
      <c r="Z2" s="69" t="s">
        <v>226</v>
      </c>
      <c r="AA2" s="69" t="s">
        <v>227</v>
      </c>
      <c r="AB2" s="3" t="s">
        <v>228</v>
      </c>
      <c r="AC2" s="3" t="s">
        <v>229</v>
      </c>
      <c r="AD2" s="5" t="s">
        <v>230</v>
      </c>
      <c r="AE2" s="3" t="s">
        <v>231</v>
      </c>
      <c r="AF2" s="3" t="s">
        <v>416</v>
      </c>
      <c r="AG2" s="3" t="s">
        <v>232</v>
      </c>
      <c r="AH2" s="3" t="s">
        <v>233</v>
      </c>
      <c r="AI2" s="72" t="s">
        <v>234</v>
      </c>
      <c r="AJ2" s="3" t="s">
        <v>235</v>
      </c>
      <c r="AK2" s="3" t="s">
        <v>194</v>
      </c>
      <c r="AL2" s="3" t="s">
        <v>236</v>
      </c>
      <c r="AM2" s="72" t="s">
        <v>196</v>
      </c>
      <c r="AN2" s="3" t="s">
        <v>237</v>
      </c>
      <c r="AO2" s="3" t="s">
        <v>238</v>
      </c>
      <c r="AP2" s="3" t="s">
        <v>239</v>
      </c>
      <c r="AQ2" s="3" t="s">
        <v>240</v>
      </c>
      <c r="AR2" s="72" t="s">
        <v>240</v>
      </c>
      <c r="AS2" s="3" t="s">
        <v>241</v>
      </c>
      <c r="AT2" s="3" t="s">
        <v>242</v>
      </c>
      <c r="AU2" s="72" t="s">
        <v>243</v>
      </c>
      <c r="AV2" s="3" t="s">
        <v>244</v>
      </c>
      <c r="AW2" s="72" t="s">
        <v>245</v>
      </c>
      <c r="AX2" s="3" t="s">
        <v>246</v>
      </c>
      <c r="AY2" s="3" t="s">
        <v>247</v>
      </c>
      <c r="AZ2" s="72" t="s">
        <v>248</v>
      </c>
      <c r="BA2" s="3" t="s">
        <v>210</v>
      </c>
      <c r="BB2" s="70" t="s">
        <v>249</v>
      </c>
    </row>
    <row r="3" spans="1:54" ht="15.75" customHeight="1">
      <c r="A3" s="3" t="s">
        <v>44</v>
      </c>
      <c r="B3" s="3" t="s">
        <v>49</v>
      </c>
      <c r="C3" s="3" t="s">
        <v>36</v>
      </c>
      <c r="D3" s="3" t="s">
        <v>32</v>
      </c>
      <c r="E3" s="3" t="s">
        <v>250</v>
      </c>
      <c r="F3" s="5" t="s">
        <v>38</v>
      </c>
      <c r="G3" s="3" t="s">
        <v>251</v>
      </c>
      <c r="H3" s="3" t="s">
        <v>252</v>
      </c>
      <c r="I3" s="3" t="s">
        <v>253</v>
      </c>
      <c r="J3" s="3">
        <v>0.01</v>
      </c>
      <c r="K3" s="72" t="s">
        <v>254</v>
      </c>
      <c r="L3" s="69" t="s">
        <v>255</v>
      </c>
      <c r="M3" s="69" t="s">
        <v>256</v>
      </c>
      <c r="N3" s="69" t="s">
        <v>257</v>
      </c>
      <c r="O3" s="69" t="s">
        <v>258</v>
      </c>
      <c r="R3" s="69" t="s">
        <v>260</v>
      </c>
      <c r="S3" s="69" t="s">
        <v>261</v>
      </c>
      <c r="Y3" s="69" t="s">
        <v>262</v>
      </c>
      <c r="Z3" s="69" t="s">
        <v>263</v>
      </c>
      <c r="AA3" s="69" t="s">
        <v>264</v>
      </c>
      <c r="AC3" s="3" t="s">
        <v>265</v>
      </c>
      <c r="AE3" s="3" t="s">
        <v>266</v>
      </c>
      <c r="AF3" s="3" t="s">
        <v>417</v>
      </c>
      <c r="AH3" s="3" t="s">
        <v>267</v>
      </c>
      <c r="AI3" s="3" t="s">
        <v>268</v>
      </c>
      <c r="AJ3" s="3" t="s">
        <v>269</v>
      </c>
      <c r="AL3" s="3" t="s">
        <v>270</v>
      </c>
      <c r="AM3" s="3" t="s">
        <v>271</v>
      </c>
      <c r="AN3" s="3" t="s">
        <v>272</v>
      </c>
      <c r="AO3" s="3" t="s">
        <v>273</v>
      </c>
      <c r="AP3" s="3" t="s">
        <v>274</v>
      </c>
      <c r="AQ3" s="3" t="s">
        <v>275</v>
      </c>
      <c r="AR3" s="3" t="s">
        <v>276</v>
      </c>
      <c r="AS3" s="3" t="s">
        <v>277</v>
      </c>
      <c r="AT3" s="3" t="s">
        <v>278</v>
      </c>
      <c r="AU3" s="3" t="s">
        <v>279</v>
      </c>
      <c r="AV3" s="3" t="s">
        <v>280</v>
      </c>
      <c r="AW3" s="3" t="s">
        <v>281</v>
      </c>
      <c r="AY3" s="3" t="s">
        <v>282</v>
      </c>
      <c r="AZ3" s="3" t="s">
        <v>283</v>
      </c>
      <c r="BB3" s="70"/>
    </row>
    <row r="4" spans="1:54" ht="15.75" customHeight="1">
      <c r="A4" s="3" t="s">
        <v>309</v>
      </c>
      <c r="B4" s="3" t="s">
        <v>49</v>
      </c>
      <c r="D4" s="3" t="s">
        <v>33</v>
      </c>
      <c r="F4" s="5" t="s">
        <v>39</v>
      </c>
      <c r="I4" s="3" t="s">
        <v>284</v>
      </c>
      <c r="J4" s="3">
        <v>5.1499999999999997E-2</v>
      </c>
      <c r="K4" s="3" t="s">
        <v>285</v>
      </c>
      <c r="L4" s="69" t="s">
        <v>286</v>
      </c>
      <c r="M4" s="69" t="s">
        <v>287</v>
      </c>
      <c r="N4" s="69" t="s">
        <v>288</v>
      </c>
      <c r="O4" s="69" t="s">
        <v>289</v>
      </c>
      <c r="R4" s="69" t="s">
        <v>290</v>
      </c>
      <c r="S4" s="69" t="s">
        <v>291</v>
      </c>
      <c r="Y4" s="69" t="s">
        <v>292</v>
      </c>
      <c r="Z4" s="69" t="s">
        <v>293</v>
      </c>
      <c r="AA4" s="69" t="s">
        <v>294</v>
      </c>
      <c r="AC4" s="3" t="s">
        <v>295</v>
      </c>
      <c r="AD4" s="72"/>
      <c r="AF4" s="3" t="s">
        <v>418</v>
      </c>
      <c r="AJ4" s="3" t="s">
        <v>296</v>
      </c>
      <c r="AM4" s="3" t="s">
        <v>297</v>
      </c>
      <c r="AN4" s="3" t="s">
        <v>298</v>
      </c>
      <c r="AO4" s="3" t="s">
        <v>299</v>
      </c>
      <c r="AP4" s="3" t="s">
        <v>300</v>
      </c>
      <c r="AQ4" s="3" t="s">
        <v>276</v>
      </c>
      <c r="AR4" s="3" t="s">
        <v>301</v>
      </c>
      <c r="AS4" s="3" t="s">
        <v>302</v>
      </c>
      <c r="AT4" s="3" t="s">
        <v>303</v>
      </c>
      <c r="AU4" s="3" t="s">
        <v>304</v>
      </c>
      <c r="AV4" s="3" t="s">
        <v>305</v>
      </c>
      <c r="AW4" s="3" t="s">
        <v>306</v>
      </c>
      <c r="AY4" s="3" t="s">
        <v>307</v>
      </c>
      <c r="AZ4" s="3" t="s">
        <v>308</v>
      </c>
      <c r="BB4" s="70"/>
    </row>
    <row r="5" spans="1:54" ht="15.75" customHeight="1">
      <c r="A5" s="3" t="s">
        <v>45</v>
      </c>
      <c r="B5" s="3" t="s">
        <v>45</v>
      </c>
      <c r="D5" s="3" t="s">
        <v>34</v>
      </c>
      <c r="F5" s="5" t="s">
        <v>40</v>
      </c>
      <c r="I5" s="3" t="s">
        <v>310</v>
      </c>
      <c r="J5" s="3">
        <v>0.3</v>
      </c>
      <c r="K5" s="3" t="s">
        <v>185</v>
      </c>
      <c r="L5" s="69" t="s">
        <v>311</v>
      </c>
      <c r="M5" s="69" t="s">
        <v>312</v>
      </c>
      <c r="O5" s="5"/>
      <c r="R5" s="69" t="s">
        <v>309</v>
      </c>
      <c r="S5" s="69" t="s">
        <v>313</v>
      </c>
      <c r="Y5" s="69" t="s">
        <v>314</v>
      </c>
      <c r="Z5" s="69" t="s">
        <v>315</v>
      </c>
      <c r="AA5" s="69" t="s">
        <v>316</v>
      </c>
      <c r="AC5" s="3" t="s">
        <v>317</v>
      </c>
      <c r="AM5" s="3" t="s">
        <v>318</v>
      </c>
      <c r="AO5" s="3" t="s">
        <v>319</v>
      </c>
      <c r="AP5" s="3" t="s">
        <v>320</v>
      </c>
      <c r="AQ5" s="3" t="s">
        <v>301</v>
      </c>
      <c r="AR5" s="3" t="s">
        <v>321</v>
      </c>
      <c r="AU5" s="3" t="s">
        <v>322</v>
      </c>
      <c r="AV5" s="3" t="s">
        <v>323</v>
      </c>
      <c r="AW5" s="3" t="s">
        <v>324</v>
      </c>
      <c r="AZ5" s="3" t="s">
        <v>325</v>
      </c>
      <c r="BB5" s="70"/>
    </row>
    <row r="6" spans="1:54" ht="15.75" customHeight="1">
      <c r="A6" s="3" t="s">
        <v>46</v>
      </c>
      <c r="B6" s="3" t="s">
        <v>178</v>
      </c>
      <c r="D6" s="3" t="s">
        <v>35</v>
      </c>
      <c r="F6" s="5" t="s">
        <v>41</v>
      </c>
      <c r="I6" s="3" t="s">
        <v>326</v>
      </c>
      <c r="J6" s="3">
        <v>0.1</v>
      </c>
      <c r="K6" s="3" t="s">
        <v>186</v>
      </c>
      <c r="L6" s="69" t="s">
        <v>327</v>
      </c>
      <c r="M6" s="69" t="s">
        <v>321</v>
      </c>
      <c r="O6" s="5"/>
      <c r="R6" s="69" t="s">
        <v>328</v>
      </c>
      <c r="S6" s="69" t="s">
        <v>329</v>
      </c>
      <c r="Y6" s="69" t="s">
        <v>330</v>
      </c>
      <c r="Z6" s="69" t="s">
        <v>331</v>
      </c>
      <c r="AA6" s="69" t="s">
        <v>332</v>
      </c>
      <c r="AC6" s="3" t="s">
        <v>333</v>
      </c>
      <c r="AO6" s="3" t="s">
        <v>334</v>
      </c>
      <c r="AQ6" s="3" t="s">
        <v>321</v>
      </c>
      <c r="AU6" s="3" t="s">
        <v>335</v>
      </c>
      <c r="AV6" s="3" t="s">
        <v>336</v>
      </c>
      <c r="BB6" s="70"/>
    </row>
    <row r="7" spans="1:54" ht="15.75" customHeight="1">
      <c r="A7" s="3" t="s">
        <v>47</v>
      </c>
      <c r="B7" s="3" t="s">
        <v>47</v>
      </c>
      <c r="D7" s="3" t="s">
        <v>36</v>
      </c>
      <c r="I7" s="3" t="s">
        <v>337</v>
      </c>
      <c r="J7" s="3">
        <v>0.01</v>
      </c>
      <c r="K7" s="3" t="s">
        <v>187</v>
      </c>
      <c r="L7" s="69" t="s">
        <v>338</v>
      </c>
      <c r="M7" s="5"/>
      <c r="O7" s="5"/>
      <c r="R7" s="69" t="s">
        <v>339</v>
      </c>
      <c r="S7" s="69" t="s">
        <v>340</v>
      </c>
      <c r="Y7" s="69" t="s">
        <v>341</v>
      </c>
      <c r="Z7" s="69" t="s">
        <v>342</v>
      </c>
      <c r="AA7" s="69"/>
      <c r="AC7" s="3" t="s">
        <v>343</v>
      </c>
      <c r="AO7" s="3" t="s">
        <v>344</v>
      </c>
      <c r="AV7" s="3" t="s">
        <v>345</v>
      </c>
      <c r="BB7" s="70"/>
    </row>
    <row r="8" spans="1:54" ht="15.75" customHeight="1">
      <c r="A8" s="3" t="s">
        <v>328</v>
      </c>
      <c r="B8" s="3" t="s">
        <v>49</v>
      </c>
      <c r="I8" s="3" t="s">
        <v>346</v>
      </c>
      <c r="J8" s="3">
        <v>0.1</v>
      </c>
      <c r="K8" s="3" t="s">
        <v>188</v>
      </c>
      <c r="L8" s="69" t="s">
        <v>347</v>
      </c>
      <c r="M8" s="5"/>
      <c r="O8" s="5"/>
      <c r="R8" s="69" t="s">
        <v>348</v>
      </c>
      <c r="S8" s="69" t="s">
        <v>349</v>
      </c>
      <c r="Y8" s="69" t="s">
        <v>350</v>
      </c>
      <c r="Z8" s="69" t="s">
        <v>351</v>
      </c>
      <c r="AA8" s="69"/>
      <c r="AC8" s="3" t="s">
        <v>352</v>
      </c>
      <c r="AO8" s="3" t="s">
        <v>353</v>
      </c>
      <c r="AV8" s="3" t="s">
        <v>354</v>
      </c>
      <c r="BB8" s="70"/>
    </row>
    <row r="9" spans="1:54" ht="15.75" customHeight="1">
      <c r="A9" s="3" t="s">
        <v>48</v>
      </c>
      <c r="B9" s="3" t="s">
        <v>179</v>
      </c>
      <c r="I9" s="3" t="s">
        <v>355</v>
      </c>
      <c r="J9" s="3">
        <v>0.14000000000000001</v>
      </c>
      <c r="K9" s="3" t="s">
        <v>356</v>
      </c>
      <c r="L9" s="69" t="s">
        <v>357</v>
      </c>
      <c r="M9" s="5"/>
      <c r="O9" s="5"/>
      <c r="R9" s="69" t="s">
        <v>223</v>
      </c>
      <c r="S9" s="69" t="s">
        <v>358</v>
      </c>
      <c r="Y9" s="69" t="s">
        <v>359</v>
      </c>
      <c r="Z9" s="69"/>
      <c r="AA9" s="69"/>
      <c r="BB9" s="70"/>
    </row>
    <row r="10" spans="1:54" ht="15.75" customHeight="1">
      <c r="A10" s="3" t="s">
        <v>49</v>
      </c>
      <c r="B10" s="3" t="s">
        <v>49</v>
      </c>
      <c r="I10" s="3" t="s">
        <v>360</v>
      </c>
      <c r="J10" s="3">
        <v>0.1</v>
      </c>
      <c r="K10" s="3" t="s">
        <v>189</v>
      </c>
      <c r="L10" s="69" t="s">
        <v>361</v>
      </c>
      <c r="M10" s="5"/>
      <c r="O10" s="5"/>
      <c r="S10" s="69" t="s">
        <v>362</v>
      </c>
    </row>
    <row r="11" spans="1:54" ht="15.75" customHeight="1">
      <c r="A11" s="3" t="s">
        <v>50</v>
      </c>
      <c r="B11" s="3" t="s">
        <v>180</v>
      </c>
      <c r="I11" s="3" t="s">
        <v>363</v>
      </c>
      <c r="J11" s="3">
        <v>0.24</v>
      </c>
      <c r="K11" s="3" t="s">
        <v>190</v>
      </c>
      <c r="L11" s="69" t="s">
        <v>364</v>
      </c>
      <c r="M11" s="5"/>
      <c r="O11" s="5"/>
      <c r="S11" s="69" t="s">
        <v>365</v>
      </c>
    </row>
    <row r="12" spans="1:54" ht="15.75" customHeight="1">
      <c r="A12" s="3" t="s">
        <v>51</v>
      </c>
      <c r="B12" s="3" t="s">
        <v>181</v>
      </c>
      <c r="I12" s="3" t="s">
        <v>366</v>
      </c>
      <c r="J12" s="3">
        <v>0.01</v>
      </c>
      <c r="K12" s="72" t="s">
        <v>191</v>
      </c>
      <c r="L12" s="69" t="s">
        <v>367</v>
      </c>
      <c r="M12" s="5"/>
      <c r="O12" s="5"/>
      <c r="S12" s="69" t="s">
        <v>368</v>
      </c>
      <c r="Y12" s="71" t="s">
        <v>218</v>
      </c>
      <c r="Z12" s="71" t="s">
        <v>255</v>
      </c>
      <c r="AA12" s="71" t="s">
        <v>286</v>
      </c>
      <c r="AB12" s="71" t="s">
        <v>311</v>
      </c>
      <c r="AC12" s="71" t="s">
        <v>327</v>
      </c>
      <c r="AD12" s="71" t="s">
        <v>338</v>
      </c>
      <c r="AE12" s="71" t="s">
        <v>347</v>
      </c>
      <c r="AF12" s="71" t="s">
        <v>361</v>
      </c>
      <c r="AG12" s="71" t="s">
        <v>364</v>
      </c>
      <c r="AH12" s="71" t="s">
        <v>367</v>
      </c>
      <c r="AI12" s="71" t="s">
        <v>370</v>
      </c>
      <c r="AJ12" s="71" t="s">
        <v>372</v>
      </c>
      <c r="AK12" s="71" t="s">
        <v>375</v>
      </c>
      <c r="AL12" s="71" t="s">
        <v>378</v>
      </c>
      <c r="AM12" s="71" t="s">
        <v>380</v>
      </c>
      <c r="AN12" s="71" t="s">
        <v>216</v>
      </c>
      <c r="AO12" s="71" t="s">
        <v>383</v>
      </c>
      <c r="AP12" s="71" t="s">
        <v>386</v>
      </c>
      <c r="AQ12" s="71" t="s">
        <v>388</v>
      </c>
      <c r="AR12" s="71" t="s">
        <v>390</v>
      </c>
      <c r="AS12" s="71" t="s">
        <v>392</v>
      </c>
      <c r="AT12" s="71" t="s">
        <v>394</v>
      </c>
      <c r="AU12" s="71" t="s">
        <v>396</v>
      </c>
      <c r="AV12" s="71" t="s">
        <v>398</v>
      </c>
      <c r="AW12" s="71" t="s">
        <v>400</v>
      </c>
      <c r="AX12" s="71" t="s">
        <v>402</v>
      </c>
      <c r="AY12" s="71" t="s">
        <v>404</v>
      </c>
      <c r="AZ12" s="71" t="s">
        <v>406</v>
      </c>
      <c r="BA12" s="71" t="s">
        <v>409</v>
      </c>
      <c r="BB12" s="71" t="s">
        <v>419</v>
      </c>
    </row>
    <row r="13" spans="1:54" ht="15.75" customHeight="1">
      <c r="I13" s="3" t="s">
        <v>369</v>
      </c>
      <c r="J13" s="3">
        <v>0.1</v>
      </c>
      <c r="K13" s="3" t="s">
        <v>192</v>
      </c>
      <c r="L13" s="69" t="s">
        <v>370</v>
      </c>
      <c r="M13" s="5"/>
      <c r="O13" s="5"/>
      <c r="S13" s="69" t="s">
        <v>259</v>
      </c>
    </row>
    <row r="14" spans="1:54" ht="15.75" customHeight="1">
      <c r="I14" s="3" t="s">
        <v>371</v>
      </c>
      <c r="J14" s="3">
        <v>0.75</v>
      </c>
      <c r="K14" s="3" t="s">
        <v>193</v>
      </c>
      <c r="L14" s="69" t="s">
        <v>372</v>
      </c>
      <c r="M14" s="5"/>
      <c r="O14" s="5"/>
      <c r="S14" s="69" t="s">
        <v>373</v>
      </c>
    </row>
    <row r="15" spans="1:54" ht="15.75" customHeight="1">
      <c r="I15" s="3" t="s">
        <v>374</v>
      </c>
      <c r="J15" s="3">
        <v>0.75</v>
      </c>
      <c r="K15" s="3" t="s">
        <v>194</v>
      </c>
      <c r="L15" s="69" t="s">
        <v>375</v>
      </c>
      <c r="M15" s="5"/>
      <c r="O15" s="5"/>
      <c r="S15" s="69" t="s">
        <v>376</v>
      </c>
    </row>
    <row r="16" spans="1:54" ht="15.75" customHeight="1">
      <c r="I16" s="3" t="s">
        <v>377</v>
      </c>
      <c r="J16" s="3">
        <v>0.2</v>
      </c>
      <c r="K16" s="3" t="s">
        <v>195</v>
      </c>
      <c r="L16" s="69" t="s">
        <v>378</v>
      </c>
      <c r="M16" s="5"/>
      <c r="O16" s="5"/>
      <c r="S16" s="69" t="s">
        <v>290</v>
      </c>
    </row>
    <row r="17" spans="9:19" ht="15.75" customHeight="1">
      <c r="I17" s="3" t="s">
        <v>379</v>
      </c>
      <c r="J17" s="3">
        <v>7.0000000000000007E-2</v>
      </c>
      <c r="K17" s="3" t="s">
        <v>196</v>
      </c>
      <c r="L17" s="69" t="s">
        <v>380</v>
      </c>
      <c r="M17" s="5"/>
      <c r="O17" s="5"/>
      <c r="S17" s="69" t="s">
        <v>381</v>
      </c>
    </row>
    <row r="18" spans="9:19" ht="15.75" customHeight="1">
      <c r="I18" s="3" t="s">
        <v>321</v>
      </c>
      <c r="K18" s="3" t="s">
        <v>197</v>
      </c>
      <c r="L18" s="69" t="s">
        <v>216</v>
      </c>
      <c r="M18" s="5"/>
      <c r="O18" s="5"/>
      <c r="S18" s="69" t="s">
        <v>382</v>
      </c>
    </row>
    <row r="19" spans="9:19" ht="15.75" customHeight="1">
      <c r="K19" s="3" t="s">
        <v>198</v>
      </c>
      <c r="L19" s="69" t="s">
        <v>383</v>
      </c>
      <c r="M19" s="5"/>
      <c r="O19" s="5"/>
      <c r="S19" s="69" t="s">
        <v>384</v>
      </c>
    </row>
    <row r="20" spans="9:19" ht="15.75" customHeight="1">
      <c r="K20" s="3" t="s">
        <v>385</v>
      </c>
      <c r="L20" s="69" t="s">
        <v>386</v>
      </c>
      <c r="M20" s="5"/>
      <c r="O20" s="5"/>
      <c r="S20" s="3" t="s">
        <v>387</v>
      </c>
    </row>
    <row r="21" spans="9:19" ht="15.75" customHeight="1">
      <c r="K21" s="3" t="s">
        <v>200</v>
      </c>
      <c r="L21" s="69" t="s">
        <v>388</v>
      </c>
      <c r="M21" s="5"/>
      <c r="O21" s="5"/>
      <c r="S21" s="69" t="s">
        <v>389</v>
      </c>
    </row>
    <row r="22" spans="9:19" ht="15.75" customHeight="1">
      <c r="K22" s="3" t="s">
        <v>201</v>
      </c>
      <c r="L22" s="69" t="s">
        <v>390</v>
      </c>
      <c r="M22" s="5"/>
      <c r="O22" s="5"/>
      <c r="S22" s="69" t="s">
        <v>391</v>
      </c>
    </row>
    <row r="23" spans="9:19" ht="15.75" customHeight="1">
      <c r="K23" s="3" t="s">
        <v>202</v>
      </c>
      <c r="L23" s="69" t="s">
        <v>392</v>
      </c>
      <c r="M23" s="5"/>
      <c r="O23" s="5"/>
      <c r="S23" s="69" t="s">
        <v>393</v>
      </c>
    </row>
    <row r="24" spans="9:19" ht="15.75" customHeight="1">
      <c r="K24" s="3" t="s">
        <v>203</v>
      </c>
      <c r="L24" s="69" t="s">
        <v>394</v>
      </c>
      <c r="M24" s="5"/>
      <c r="O24" s="5"/>
      <c r="S24" s="69" t="s">
        <v>395</v>
      </c>
    </row>
    <row r="25" spans="9:19" ht="15.75" customHeight="1">
      <c r="K25" s="3" t="s">
        <v>204</v>
      </c>
      <c r="L25" s="69" t="s">
        <v>396</v>
      </c>
      <c r="M25" s="5"/>
      <c r="O25" s="5"/>
      <c r="S25" s="69" t="s">
        <v>397</v>
      </c>
    </row>
    <row r="26" spans="9:19" ht="15.75" customHeight="1">
      <c r="K26" s="3" t="s">
        <v>205</v>
      </c>
      <c r="L26" s="69" t="s">
        <v>398</v>
      </c>
      <c r="M26" s="5"/>
      <c r="O26" s="5"/>
      <c r="S26" s="69" t="s">
        <v>399</v>
      </c>
    </row>
    <row r="27" spans="9:19" ht="15.75" customHeight="1">
      <c r="K27" s="3" t="s">
        <v>206</v>
      </c>
      <c r="L27" s="69" t="s">
        <v>400</v>
      </c>
      <c r="M27" s="5"/>
      <c r="O27" s="5"/>
      <c r="S27" s="69" t="s">
        <v>401</v>
      </c>
    </row>
    <row r="28" spans="9:19" ht="15.75" customHeight="1">
      <c r="K28" s="3" t="s">
        <v>207</v>
      </c>
      <c r="L28" s="69" t="s">
        <v>402</v>
      </c>
      <c r="M28" s="5"/>
      <c r="O28" s="5"/>
      <c r="S28" s="69" t="s">
        <v>403</v>
      </c>
    </row>
    <row r="29" spans="9:19" ht="15.75" customHeight="1">
      <c r="K29" s="3" t="s">
        <v>208</v>
      </c>
      <c r="L29" s="69" t="s">
        <v>404</v>
      </c>
      <c r="M29" s="5"/>
      <c r="O29" s="5"/>
      <c r="S29" s="69" t="s">
        <v>405</v>
      </c>
    </row>
    <row r="30" spans="9:19" ht="15.75" customHeight="1">
      <c r="K30" s="3" t="s">
        <v>209</v>
      </c>
      <c r="L30" s="69" t="s">
        <v>406</v>
      </c>
      <c r="M30" s="5"/>
      <c r="O30" s="5"/>
      <c r="S30" s="69" t="s">
        <v>407</v>
      </c>
    </row>
    <row r="31" spans="9:19" ht="15.75" customHeight="1">
      <c r="K31" s="3" t="s">
        <v>408</v>
      </c>
      <c r="L31" s="69" t="s">
        <v>409</v>
      </c>
      <c r="M31" s="5"/>
      <c r="O31" s="5"/>
      <c r="S31" s="69" t="s">
        <v>348</v>
      </c>
    </row>
    <row r="32" spans="9:19" ht="15.75" customHeight="1">
      <c r="K32" s="3" t="s">
        <v>211</v>
      </c>
      <c r="L32" s="69" t="s">
        <v>410</v>
      </c>
      <c r="M32" s="5"/>
      <c r="O32" s="5"/>
      <c r="S32" s="69" t="s">
        <v>411</v>
      </c>
    </row>
    <row r="33" spans="13:19" ht="15.75" customHeight="1">
      <c r="M33" s="5"/>
      <c r="O33" s="5"/>
      <c r="S33" s="69" t="s">
        <v>412</v>
      </c>
    </row>
    <row r="34" spans="13:19" ht="15.75" customHeight="1">
      <c r="M34" s="5"/>
      <c r="O34" s="5"/>
      <c r="S34" s="69" t="s">
        <v>413</v>
      </c>
    </row>
    <row r="35" spans="13:19" ht="15.75" customHeight="1">
      <c r="M35" s="5"/>
      <c r="O35" s="5"/>
      <c r="S35" s="69" t="s">
        <v>414</v>
      </c>
    </row>
    <row r="36" spans="13:19" ht="15.75" customHeight="1">
      <c r="M36" s="5"/>
      <c r="O36" s="5"/>
      <c r="S36" s="69" t="s">
        <v>415</v>
      </c>
    </row>
    <row r="37" spans="13:19" ht="15.75" customHeight="1">
      <c r="M37" s="5"/>
      <c r="O37" s="5"/>
    </row>
    <row r="38" spans="13:19" ht="15.75" customHeight="1">
      <c r="M38" s="5"/>
      <c r="O38" s="5"/>
    </row>
    <row r="39" spans="13:19" ht="15.75" customHeight="1">
      <c r="M39" s="5"/>
      <c r="O39" s="5"/>
    </row>
    <row r="40" spans="13:19" ht="15.75" customHeight="1">
      <c r="M40" s="5"/>
      <c r="O40" s="5"/>
    </row>
    <row r="41" spans="13:19" ht="15.75" customHeight="1">
      <c r="M41" s="5"/>
      <c r="O41" s="5"/>
    </row>
    <row r="42" spans="13:19" ht="15.75" customHeight="1">
      <c r="M42" s="5"/>
      <c r="O42" s="5"/>
    </row>
    <row r="43" spans="13:19" ht="15.75" customHeight="1">
      <c r="M43" s="5"/>
      <c r="O43" s="5"/>
    </row>
    <row r="44" spans="13:19" ht="15.75" customHeight="1">
      <c r="M44" s="5"/>
      <c r="O44" s="5"/>
    </row>
    <row r="45" spans="13:19" ht="15.75" customHeight="1">
      <c r="M45" s="5"/>
      <c r="O45" s="5"/>
    </row>
    <row r="46" spans="13:19" ht="15.75" customHeight="1">
      <c r="M46" s="5"/>
      <c r="O46" s="5"/>
    </row>
    <row r="47" spans="13:19" ht="15.75" customHeight="1">
      <c r="M47" s="5"/>
      <c r="O47" s="5"/>
    </row>
    <row r="48" spans="13:19" ht="15.75" customHeight="1">
      <c r="M48" s="5"/>
      <c r="O48" s="5"/>
    </row>
    <row r="49" spans="13:15" ht="15.75" customHeight="1">
      <c r="M49" s="5"/>
      <c r="O49" s="5"/>
    </row>
    <row r="50" spans="13:15" ht="15.75" customHeight="1">
      <c r="M50" s="5"/>
      <c r="O50" s="5"/>
    </row>
    <row r="51" spans="13:15" ht="15.75" customHeight="1">
      <c r="M51" s="5"/>
      <c r="O51" s="5"/>
    </row>
    <row r="52" spans="13:15" ht="15.75" customHeight="1">
      <c r="M52" s="5"/>
      <c r="O52" s="5"/>
    </row>
    <row r="53" spans="13:15" ht="15.75" customHeight="1">
      <c r="M53" s="5"/>
      <c r="O53" s="5"/>
    </row>
    <row r="54" spans="13:15" ht="15.75" customHeight="1">
      <c r="M54" s="5"/>
      <c r="O54" s="5"/>
    </row>
    <row r="55" spans="13:15" ht="15.75" customHeight="1">
      <c r="M55" s="5"/>
      <c r="O55" s="5"/>
    </row>
    <row r="56" spans="13:15" ht="15.75" customHeight="1">
      <c r="M56" s="5"/>
      <c r="O56" s="5"/>
    </row>
    <row r="57" spans="13:15" ht="15.75" customHeight="1">
      <c r="M57" s="5"/>
      <c r="O57" s="5"/>
    </row>
    <row r="58" spans="13:15" ht="15.75" customHeight="1">
      <c r="M58" s="5"/>
      <c r="O58" s="5"/>
    </row>
    <row r="59" spans="13:15" ht="15.75" customHeight="1">
      <c r="M59" s="5"/>
      <c r="O59" s="5"/>
    </row>
    <row r="60" spans="13:15" ht="15.75" customHeight="1">
      <c r="M60" s="5"/>
      <c r="O60" s="5"/>
    </row>
    <row r="61" spans="13:15" ht="15.75" customHeight="1">
      <c r="M61" s="5"/>
      <c r="O61" s="5"/>
    </row>
    <row r="62" spans="13:15" ht="15.75" customHeight="1">
      <c r="M62" s="5"/>
      <c r="O62" s="5"/>
    </row>
    <row r="63" spans="13:15" ht="15.75" customHeight="1">
      <c r="M63" s="5"/>
      <c r="O63" s="5"/>
    </row>
    <row r="64" spans="13:15" ht="15.75" customHeight="1">
      <c r="M64" s="5"/>
      <c r="O64" s="5"/>
    </row>
    <row r="65" spans="13:15" ht="15.75" customHeight="1">
      <c r="M65" s="5"/>
      <c r="O65" s="5"/>
    </row>
    <row r="66" spans="13:15" ht="15.75" customHeight="1">
      <c r="M66" s="5"/>
      <c r="O66" s="5"/>
    </row>
    <row r="67" spans="13:15" ht="15.75" customHeight="1">
      <c r="M67" s="5"/>
      <c r="O67" s="5"/>
    </row>
    <row r="68" spans="13:15" ht="15.75" customHeight="1">
      <c r="M68" s="5"/>
      <c r="O68" s="5"/>
    </row>
    <row r="69" spans="13:15" ht="15.75" customHeight="1">
      <c r="M69" s="5"/>
      <c r="O69" s="5"/>
    </row>
    <row r="70" spans="13:15" ht="15.75" customHeight="1">
      <c r="M70" s="5"/>
      <c r="O70" s="5"/>
    </row>
    <row r="71" spans="13:15" ht="15.75" customHeight="1">
      <c r="M71" s="5"/>
      <c r="O71" s="5"/>
    </row>
    <row r="72" spans="13:15" ht="15.75" customHeight="1">
      <c r="M72" s="5"/>
      <c r="O72" s="5"/>
    </row>
    <row r="73" spans="13:15" ht="15.75" customHeight="1">
      <c r="M73" s="5"/>
      <c r="O73" s="5"/>
    </row>
    <row r="74" spans="13:15" ht="15.75" customHeight="1">
      <c r="M74" s="5"/>
      <c r="O74" s="5"/>
    </row>
    <row r="75" spans="13:15" ht="15.75" customHeight="1">
      <c r="M75" s="5"/>
      <c r="O75" s="5"/>
    </row>
    <row r="76" spans="13:15" ht="15.75" customHeight="1">
      <c r="M76" s="5"/>
      <c r="O76" s="5"/>
    </row>
    <row r="77" spans="13:15" ht="15.75" customHeight="1">
      <c r="M77" s="5"/>
      <c r="O77" s="5"/>
    </row>
    <row r="78" spans="13:15" ht="15.75" customHeight="1">
      <c r="M78" s="5"/>
      <c r="O78" s="5"/>
    </row>
    <row r="79" spans="13:15" ht="15.75" customHeight="1">
      <c r="M79" s="5"/>
      <c r="O79" s="5"/>
    </row>
    <row r="80" spans="13:15" ht="15.75" customHeight="1">
      <c r="M80" s="5"/>
      <c r="O80" s="5"/>
    </row>
    <row r="81" spans="13:15" ht="15.75" customHeight="1">
      <c r="M81" s="5"/>
      <c r="O81" s="5"/>
    </row>
    <row r="82" spans="13:15" ht="15.75" customHeight="1">
      <c r="M82" s="5"/>
      <c r="O82" s="5"/>
    </row>
    <row r="83" spans="13:15" ht="15.75" customHeight="1">
      <c r="M83" s="5"/>
      <c r="O83" s="5"/>
    </row>
    <row r="84" spans="13:15" ht="15.75" customHeight="1">
      <c r="M84" s="5"/>
      <c r="O84" s="5"/>
    </row>
    <row r="85" spans="13:15" ht="15.75" customHeight="1">
      <c r="M85" s="5"/>
      <c r="O85" s="5"/>
    </row>
    <row r="86" spans="13:15" ht="15.75" customHeight="1">
      <c r="M86" s="5"/>
      <c r="O86" s="5"/>
    </row>
    <row r="87" spans="13:15" ht="15.75" customHeight="1">
      <c r="M87" s="5"/>
      <c r="O87" s="5"/>
    </row>
    <row r="88" spans="13:15" ht="15.75" customHeight="1">
      <c r="M88" s="5"/>
      <c r="O88" s="5"/>
    </row>
    <row r="89" spans="13:15" ht="15.75" customHeight="1">
      <c r="M89" s="5"/>
      <c r="O89" s="5"/>
    </row>
    <row r="90" spans="13:15" ht="15.75" customHeight="1">
      <c r="M90" s="5"/>
      <c r="O90" s="5"/>
    </row>
    <row r="91" spans="13:15" ht="15.75" customHeight="1">
      <c r="M91" s="5"/>
      <c r="O91" s="5"/>
    </row>
    <row r="92" spans="13:15" ht="15.75" customHeight="1">
      <c r="M92" s="5"/>
      <c r="O92" s="5"/>
    </row>
    <row r="93" spans="13:15" ht="15.75" customHeight="1">
      <c r="M93" s="5"/>
      <c r="O93" s="5"/>
    </row>
    <row r="94" spans="13:15" ht="15.75" customHeight="1">
      <c r="M94" s="5"/>
      <c r="O94" s="5"/>
    </row>
    <row r="95" spans="13:15" ht="15.75" customHeight="1">
      <c r="M95" s="5"/>
      <c r="O95" s="5"/>
    </row>
    <row r="96" spans="13:15" ht="15.75" customHeight="1">
      <c r="M96" s="5"/>
      <c r="O96" s="5"/>
    </row>
    <row r="97" spans="13:15" ht="15.75" customHeight="1">
      <c r="M97" s="5"/>
      <c r="O97" s="5"/>
    </row>
    <row r="98" spans="13:15" ht="15.75" customHeight="1">
      <c r="M98" s="5"/>
      <c r="O98" s="5"/>
    </row>
    <row r="99" spans="13:15" ht="15.75" customHeight="1">
      <c r="M99" s="5"/>
      <c r="O99" s="5"/>
    </row>
    <row r="100" spans="13:15" ht="15.75" customHeight="1">
      <c r="M100" s="5"/>
      <c r="O100" s="5"/>
    </row>
    <row r="101" spans="13:15" ht="15.75" customHeight="1">
      <c r="M101" s="5"/>
      <c r="O101" s="5"/>
    </row>
    <row r="102" spans="13:15" ht="15.75" customHeight="1">
      <c r="M102" s="5"/>
      <c r="O102" s="5"/>
    </row>
    <row r="103" spans="13:15" ht="15.75" customHeight="1">
      <c r="M103" s="5"/>
      <c r="O103" s="5"/>
    </row>
    <row r="104" spans="13:15" ht="15.75" customHeight="1">
      <c r="M104" s="5"/>
      <c r="O104" s="5"/>
    </row>
    <row r="105" spans="13:15" ht="15.75" customHeight="1">
      <c r="M105" s="5"/>
      <c r="O105" s="5"/>
    </row>
    <row r="106" spans="13:15" ht="15.75" customHeight="1">
      <c r="M106" s="5"/>
      <c r="O106" s="5"/>
    </row>
    <row r="107" spans="13:15" ht="15.75" customHeight="1">
      <c r="M107" s="5"/>
      <c r="O107" s="5"/>
    </row>
    <row r="108" spans="13:15" ht="15.75" customHeight="1">
      <c r="M108" s="5"/>
      <c r="O108" s="5"/>
    </row>
    <row r="109" spans="13:15" ht="15.75" customHeight="1">
      <c r="M109" s="5"/>
      <c r="O109" s="5"/>
    </row>
    <row r="110" spans="13:15" ht="15.75" customHeight="1">
      <c r="M110" s="5"/>
      <c r="O110" s="5"/>
    </row>
    <row r="111" spans="13:15" ht="15.75" customHeight="1">
      <c r="M111" s="5"/>
      <c r="O111" s="5"/>
    </row>
    <row r="112" spans="13:15" ht="15.75" customHeight="1">
      <c r="M112" s="5"/>
      <c r="O112" s="5"/>
    </row>
    <row r="113" spans="13:15" ht="15.75" customHeight="1">
      <c r="M113" s="5"/>
      <c r="O113" s="5"/>
    </row>
    <row r="114" spans="13:15" ht="15.75" customHeight="1">
      <c r="M114" s="5"/>
      <c r="O114" s="5"/>
    </row>
    <row r="115" spans="13:15" ht="15.75" customHeight="1">
      <c r="M115" s="5"/>
      <c r="O115" s="5"/>
    </row>
    <row r="116" spans="13:15" ht="15.75" customHeight="1">
      <c r="M116" s="5"/>
      <c r="O116" s="5"/>
    </row>
    <row r="117" spans="13:15" ht="15.75" customHeight="1">
      <c r="M117" s="5"/>
      <c r="O117" s="5"/>
    </row>
    <row r="118" spans="13:15" ht="15.75" customHeight="1">
      <c r="M118" s="5"/>
      <c r="O118" s="5"/>
    </row>
    <row r="119" spans="13:15" ht="15.75" customHeight="1">
      <c r="M119" s="5"/>
      <c r="O119" s="5"/>
    </row>
    <row r="120" spans="13:15" ht="15.75" customHeight="1">
      <c r="M120" s="5"/>
      <c r="O120" s="5"/>
    </row>
    <row r="121" spans="13:15" ht="15.75" customHeight="1">
      <c r="M121" s="5"/>
      <c r="O121" s="5"/>
    </row>
    <row r="122" spans="13:15" ht="15.75" customHeight="1">
      <c r="M122" s="5"/>
      <c r="O122" s="5"/>
    </row>
    <row r="123" spans="13:15" ht="15.75" customHeight="1">
      <c r="M123" s="5"/>
      <c r="O123" s="5"/>
    </row>
    <row r="124" spans="13:15" ht="15.75" customHeight="1">
      <c r="M124" s="5"/>
      <c r="O124" s="5"/>
    </row>
    <row r="125" spans="13:15" ht="15.75" customHeight="1">
      <c r="M125" s="5"/>
      <c r="O125" s="5"/>
    </row>
    <row r="126" spans="13:15" ht="15.75" customHeight="1">
      <c r="M126" s="5"/>
      <c r="O126" s="5"/>
    </row>
    <row r="127" spans="13:15" ht="15.75" customHeight="1">
      <c r="M127" s="5"/>
      <c r="O127" s="5"/>
    </row>
    <row r="128" spans="13:15" ht="15.75" customHeight="1">
      <c r="M128" s="5"/>
      <c r="O128" s="5"/>
    </row>
    <row r="129" spans="13:15" ht="15.75" customHeight="1">
      <c r="M129" s="5"/>
      <c r="O129" s="5"/>
    </row>
    <row r="130" spans="13:15" ht="15.75" customHeight="1">
      <c r="M130" s="5"/>
      <c r="O130" s="5"/>
    </row>
    <row r="131" spans="13:15" ht="15.75" customHeight="1">
      <c r="M131" s="5"/>
      <c r="O131" s="5"/>
    </row>
    <row r="132" spans="13:15" ht="15.75" customHeight="1">
      <c r="M132" s="5"/>
      <c r="O132" s="5"/>
    </row>
    <row r="133" spans="13:15" ht="15.75" customHeight="1">
      <c r="M133" s="5"/>
      <c r="O133" s="5"/>
    </row>
    <row r="134" spans="13:15" ht="15.75" customHeight="1">
      <c r="M134" s="5"/>
      <c r="O134" s="5"/>
    </row>
    <row r="135" spans="13:15" ht="15.75" customHeight="1">
      <c r="M135" s="5"/>
      <c r="O135" s="5"/>
    </row>
    <row r="136" spans="13:15" ht="15.75" customHeight="1">
      <c r="M136" s="5"/>
      <c r="O136" s="5"/>
    </row>
    <row r="137" spans="13:15" ht="15.75" customHeight="1">
      <c r="M137" s="5"/>
      <c r="O137" s="5"/>
    </row>
    <row r="138" spans="13:15" ht="15.75" customHeight="1">
      <c r="M138" s="5"/>
      <c r="O138" s="5"/>
    </row>
    <row r="139" spans="13:15" ht="15.75" customHeight="1">
      <c r="M139" s="5"/>
      <c r="O139" s="5"/>
    </row>
    <row r="140" spans="13:15" ht="15.75" customHeight="1">
      <c r="M140" s="5"/>
      <c r="O140" s="5"/>
    </row>
    <row r="141" spans="13:15" ht="15.75" customHeight="1">
      <c r="M141" s="5"/>
      <c r="O141" s="5"/>
    </row>
    <row r="142" spans="13:15" ht="15.75" customHeight="1">
      <c r="M142" s="5"/>
      <c r="O142" s="5"/>
    </row>
    <row r="143" spans="13:15" ht="15.75" customHeight="1">
      <c r="M143" s="5"/>
      <c r="O143" s="5"/>
    </row>
    <row r="144" spans="13:15" ht="15.75" customHeight="1">
      <c r="M144" s="5"/>
      <c r="O144" s="5"/>
    </row>
    <row r="145" spans="13:15" ht="15.75" customHeight="1">
      <c r="M145" s="5"/>
      <c r="O145" s="5"/>
    </row>
    <row r="146" spans="13:15" ht="15.75" customHeight="1">
      <c r="M146" s="5"/>
      <c r="O146" s="5"/>
    </row>
    <row r="147" spans="13:15" ht="15.75" customHeight="1">
      <c r="M147" s="5"/>
      <c r="O147" s="5"/>
    </row>
    <row r="148" spans="13:15" ht="15.75" customHeight="1">
      <c r="M148" s="5"/>
      <c r="O148" s="5"/>
    </row>
    <row r="149" spans="13:15" ht="15.75" customHeight="1">
      <c r="M149" s="5"/>
      <c r="O149" s="5"/>
    </row>
    <row r="150" spans="13:15" ht="15.75" customHeight="1">
      <c r="M150" s="5"/>
      <c r="O150" s="5"/>
    </row>
    <row r="151" spans="13:15" ht="15.75" customHeight="1">
      <c r="M151" s="5"/>
      <c r="O151" s="5"/>
    </row>
    <row r="152" spans="13:15" ht="15.75" customHeight="1">
      <c r="M152" s="5"/>
      <c r="O152" s="5"/>
    </row>
    <row r="153" spans="13:15" ht="15.75" customHeight="1">
      <c r="M153" s="5"/>
      <c r="O153" s="5"/>
    </row>
    <row r="154" spans="13:15" ht="15.75" customHeight="1">
      <c r="M154" s="5"/>
      <c r="O154" s="5"/>
    </row>
    <row r="155" spans="13:15" ht="15.75" customHeight="1">
      <c r="M155" s="5"/>
      <c r="O155" s="5"/>
    </row>
    <row r="156" spans="13:15" ht="15.75" customHeight="1">
      <c r="M156" s="5"/>
      <c r="O156" s="5"/>
    </row>
    <row r="157" spans="13:15" ht="15.75" customHeight="1">
      <c r="M157" s="5"/>
      <c r="O157" s="5"/>
    </row>
    <row r="158" spans="13:15" ht="15.75" customHeight="1">
      <c r="M158" s="5"/>
      <c r="O158" s="5"/>
    </row>
    <row r="159" spans="13:15" ht="15.75" customHeight="1">
      <c r="M159" s="5"/>
      <c r="O159" s="5"/>
    </row>
    <row r="160" spans="13:15" ht="15.75" customHeight="1">
      <c r="M160" s="5"/>
      <c r="O160" s="5"/>
    </row>
    <row r="161" spans="13:15" ht="15.75" customHeight="1">
      <c r="M161" s="5"/>
      <c r="O161" s="5"/>
    </row>
    <row r="162" spans="13:15" ht="15.75" customHeight="1">
      <c r="M162" s="5"/>
      <c r="O162" s="5"/>
    </row>
    <row r="163" spans="13:15" ht="15.75" customHeight="1">
      <c r="M163" s="5"/>
      <c r="O163" s="5"/>
    </row>
    <row r="164" spans="13:15" ht="15.75" customHeight="1">
      <c r="M164" s="5"/>
      <c r="O164" s="5"/>
    </row>
    <row r="165" spans="13:15" ht="15.75" customHeight="1">
      <c r="M165" s="5"/>
      <c r="O165" s="5"/>
    </row>
    <row r="166" spans="13:15" ht="15.75" customHeight="1">
      <c r="M166" s="5"/>
      <c r="O166" s="5"/>
    </row>
    <row r="167" spans="13:15" ht="15.75" customHeight="1">
      <c r="M167" s="5"/>
      <c r="O167" s="5"/>
    </row>
    <row r="168" spans="13:15" ht="15.75" customHeight="1">
      <c r="M168" s="5"/>
      <c r="O168" s="5"/>
    </row>
    <row r="169" spans="13:15" ht="15.75" customHeight="1">
      <c r="M169" s="5"/>
      <c r="O169" s="5"/>
    </row>
    <row r="170" spans="13:15" ht="15.75" customHeight="1">
      <c r="M170" s="5"/>
      <c r="O170" s="5"/>
    </row>
    <row r="171" spans="13:15" ht="15.75" customHeight="1">
      <c r="M171" s="5"/>
      <c r="O171" s="5"/>
    </row>
    <row r="172" spans="13:15" ht="15.75" customHeight="1">
      <c r="M172" s="5"/>
      <c r="O172" s="5"/>
    </row>
    <row r="173" spans="13:15" ht="15.75" customHeight="1">
      <c r="M173" s="5"/>
      <c r="O173" s="5"/>
    </row>
    <row r="174" spans="13:15" ht="15.75" customHeight="1">
      <c r="M174" s="5"/>
      <c r="O174" s="5"/>
    </row>
    <row r="175" spans="13:15" ht="15.75" customHeight="1">
      <c r="M175" s="5"/>
      <c r="O175" s="5"/>
    </row>
    <row r="176" spans="13:15" ht="15.75" customHeight="1">
      <c r="M176" s="5"/>
      <c r="O176" s="5"/>
    </row>
    <row r="177" spans="13:15" ht="15.75" customHeight="1">
      <c r="M177" s="5"/>
      <c r="O177" s="5"/>
    </row>
    <row r="178" spans="13:15" ht="15.75" customHeight="1">
      <c r="M178" s="5"/>
      <c r="O178" s="5"/>
    </row>
    <row r="179" spans="13:15" ht="15.75" customHeight="1">
      <c r="M179" s="5"/>
      <c r="O179" s="5"/>
    </row>
    <row r="180" spans="13:15" ht="15.75" customHeight="1">
      <c r="M180" s="5"/>
      <c r="O180" s="5"/>
    </row>
    <row r="181" spans="13:15" ht="15.75" customHeight="1">
      <c r="M181" s="5"/>
      <c r="O181" s="5"/>
    </row>
    <row r="182" spans="13:15" ht="15.75" customHeight="1">
      <c r="M182" s="5"/>
      <c r="O182" s="5"/>
    </row>
    <row r="183" spans="13:15" ht="15.75" customHeight="1">
      <c r="M183" s="5"/>
      <c r="O183" s="5"/>
    </row>
    <row r="184" spans="13:15" ht="15.75" customHeight="1">
      <c r="M184" s="5"/>
      <c r="O184" s="5"/>
    </row>
    <row r="185" spans="13:15" ht="15.75" customHeight="1">
      <c r="M185" s="5"/>
      <c r="O185" s="5"/>
    </row>
    <row r="186" spans="13:15" ht="15.75" customHeight="1">
      <c r="M186" s="5"/>
      <c r="O186" s="5"/>
    </row>
    <row r="187" spans="13:15" ht="15.75" customHeight="1">
      <c r="M187" s="5"/>
      <c r="O187" s="5"/>
    </row>
    <row r="188" spans="13:15" ht="15.75" customHeight="1">
      <c r="M188" s="5"/>
      <c r="O188" s="5"/>
    </row>
    <row r="189" spans="13:15" ht="15.75" customHeight="1">
      <c r="M189" s="5"/>
      <c r="O189" s="5"/>
    </row>
    <row r="190" spans="13:15" ht="15.75" customHeight="1">
      <c r="M190" s="5"/>
      <c r="O190" s="5"/>
    </row>
    <row r="191" spans="13:15" ht="15.75" customHeight="1">
      <c r="M191" s="5"/>
      <c r="O191" s="5"/>
    </row>
    <row r="192" spans="13:15" ht="15.75" customHeight="1">
      <c r="M192" s="5"/>
      <c r="O192" s="5"/>
    </row>
    <row r="193" spans="13:15" ht="15.75" customHeight="1">
      <c r="M193" s="5"/>
      <c r="O193" s="5"/>
    </row>
    <row r="194" spans="13:15" ht="15.75" customHeight="1">
      <c r="M194" s="5"/>
      <c r="O194" s="5"/>
    </row>
    <row r="195" spans="13:15" ht="15.75" customHeight="1">
      <c r="M195" s="5"/>
      <c r="O195" s="5"/>
    </row>
    <row r="196" spans="13:15" ht="15.75" customHeight="1">
      <c r="M196" s="5"/>
      <c r="O196" s="5"/>
    </row>
    <row r="197" spans="13:15" ht="15.75" customHeight="1">
      <c r="M197" s="5"/>
      <c r="O197" s="5"/>
    </row>
    <row r="198" spans="13:15" ht="15.75" customHeight="1">
      <c r="M198" s="5"/>
      <c r="O198" s="5"/>
    </row>
    <row r="199" spans="13:15" ht="15.75" customHeight="1">
      <c r="M199" s="5"/>
      <c r="O199" s="5"/>
    </row>
    <row r="200" spans="13:15" ht="15.75" customHeight="1">
      <c r="M200" s="5"/>
      <c r="O200" s="5"/>
    </row>
    <row r="201" spans="13:15" ht="15.75" customHeight="1">
      <c r="M201" s="5"/>
      <c r="O201" s="5"/>
    </row>
    <row r="202" spans="13:15" ht="15.75" customHeight="1">
      <c r="M202" s="5"/>
      <c r="O202" s="5"/>
    </row>
    <row r="203" spans="13:15" ht="15.75" customHeight="1">
      <c r="M203" s="5"/>
      <c r="O203" s="5"/>
    </row>
    <row r="204" spans="13:15" ht="15.75" customHeight="1">
      <c r="M204" s="5"/>
      <c r="O204" s="5"/>
    </row>
    <row r="205" spans="13:15" ht="15.75" customHeight="1">
      <c r="M205" s="5"/>
      <c r="O205" s="5"/>
    </row>
    <row r="206" spans="13:15" ht="15.75" customHeight="1">
      <c r="M206" s="5"/>
      <c r="O206" s="5"/>
    </row>
    <row r="207" spans="13:15" ht="15.75" customHeight="1">
      <c r="M207" s="5"/>
      <c r="O207" s="5"/>
    </row>
    <row r="208" spans="13:15" ht="15.75" customHeight="1">
      <c r="M208" s="5"/>
      <c r="O208" s="5"/>
    </row>
    <row r="209" spans="13:15" ht="15.75" customHeight="1">
      <c r="M209" s="5"/>
      <c r="O209" s="5"/>
    </row>
    <row r="210" spans="13:15" ht="15.75" customHeight="1">
      <c r="M210" s="5"/>
      <c r="O210" s="5"/>
    </row>
    <row r="211" spans="13:15" ht="15.75" customHeight="1">
      <c r="M211" s="5"/>
      <c r="O211" s="5"/>
    </row>
    <row r="212" spans="13:15" ht="15.75" customHeight="1">
      <c r="M212" s="5"/>
      <c r="O212" s="5"/>
    </row>
    <row r="213" spans="13:15" ht="15.75" customHeight="1">
      <c r="M213" s="5"/>
      <c r="O213" s="5"/>
    </row>
    <row r="214" spans="13:15" ht="15.75" customHeight="1">
      <c r="M214" s="5"/>
      <c r="O214" s="5"/>
    </row>
    <row r="215" spans="13:15" ht="15.75" customHeight="1">
      <c r="M215" s="5"/>
      <c r="O215" s="5"/>
    </row>
    <row r="216" spans="13:15" ht="15.75" customHeight="1">
      <c r="M216" s="5"/>
      <c r="O216" s="5"/>
    </row>
    <row r="217" spans="13:15" ht="15.75" customHeight="1">
      <c r="M217" s="5"/>
      <c r="O217" s="5"/>
    </row>
    <row r="218" spans="13:15" ht="15.75" customHeight="1">
      <c r="M218" s="5"/>
      <c r="O218" s="5"/>
    </row>
    <row r="219" spans="13:15" ht="15.75" customHeight="1">
      <c r="M219" s="5"/>
      <c r="O219" s="5"/>
    </row>
    <row r="220" spans="13:15" ht="15.75" customHeight="1">
      <c r="M220" s="5"/>
      <c r="O220" s="5"/>
    </row>
    <row r="221" spans="13:15" ht="15.75" customHeight="1">
      <c r="M221" s="5"/>
      <c r="O221" s="5"/>
    </row>
    <row r="222" spans="13:15" ht="15.75" customHeight="1">
      <c r="M222" s="5"/>
      <c r="O222" s="5"/>
    </row>
    <row r="223" spans="13:15" ht="15.75" customHeight="1">
      <c r="M223" s="5"/>
      <c r="O223" s="5"/>
    </row>
    <row r="224" spans="13:15" ht="15.75" customHeight="1">
      <c r="M224" s="5"/>
      <c r="O224" s="5"/>
    </row>
    <row r="225" spans="13:15" ht="15.75" customHeight="1">
      <c r="M225" s="5"/>
      <c r="O225" s="5"/>
    </row>
    <row r="226" spans="13:15" ht="15.75" customHeight="1">
      <c r="M226" s="5"/>
      <c r="O226" s="5"/>
    </row>
    <row r="227" spans="13:15" ht="15.75" customHeight="1">
      <c r="M227" s="5"/>
      <c r="O227" s="5"/>
    </row>
    <row r="228" spans="13:15" ht="15.75" customHeight="1">
      <c r="M228" s="5"/>
      <c r="O228" s="5"/>
    </row>
    <row r="229" spans="13:15" ht="15.75" customHeight="1">
      <c r="M229" s="5"/>
      <c r="O229" s="5"/>
    </row>
    <row r="230" spans="13:15" ht="15.75" customHeight="1">
      <c r="M230" s="5"/>
      <c r="O230" s="5"/>
    </row>
    <row r="231" spans="13:15" ht="15.75" customHeight="1">
      <c r="M231" s="5"/>
      <c r="O231" s="5"/>
    </row>
    <row r="232" spans="13:15" ht="15.75" customHeight="1">
      <c r="M232" s="5"/>
      <c r="O232" s="5"/>
    </row>
    <row r="233" spans="13:15" ht="15.75" customHeight="1">
      <c r="M233" s="5"/>
      <c r="O233" s="5"/>
    </row>
    <row r="234" spans="13:15" ht="15.75" customHeight="1">
      <c r="M234" s="5"/>
      <c r="O234" s="5"/>
    </row>
    <row r="235" spans="13:15" ht="15.75" customHeight="1">
      <c r="M235" s="5"/>
      <c r="O235" s="5"/>
    </row>
    <row r="236" spans="13:15" ht="15.75" customHeight="1">
      <c r="M236" s="5"/>
      <c r="O236" s="5"/>
    </row>
    <row r="237" spans="13:15" ht="15.75" customHeight="1">
      <c r="M237" s="5"/>
      <c r="O237" s="5"/>
    </row>
    <row r="238" spans="13:15" ht="15.75" customHeight="1">
      <c r="M238" s="5"/>
      <c r="O238" s="5"/>
    </row>
    <row r="239" spans="13:15" ht="15.75" customHeight="1">
      <c r="M239" s="5"/>
      <c r="O239" s="5"/>
    </row>
    <row r="240" spans="13:15" ht="15.75" customHeight="1">
      <c r="M240" s="5"/>
      <c r="O240" s="5"/>
    </row>
    <row r="241" spans="13:15" ht="15.75" customHeight="1">
      <c r="M241" s="5"/>
      <c r="O241" s="5"/>
    </row>
    <row r="242" spans="13:15" ht="15.75" customHeight="1">
      <c r="M242" s="5"/>
      <c r="O242" s="5"/>
    </row>
    <row r="243" spans="13:15" ht="15.75" customHeight="1">
      <c r="M243" s="5"/>
      <c r="O243" s="5"/>
    </row>
    <row r="244" spans="13:15" ht="15.75" customHeight="1">
      <c r="M244" s="5"/>
      <c r="O244" s="5"/>
    </row>
    <row r="245" spans="13:15" ht="15.75" customHeight="1">
      <c r="M245" s="5"/>
      <c r="O245" s="5"/>
    </row>
    <row r="246" spans="13:15" ht="15.75" customHeight="1">
      <c r="M246" s="5"/>
      <c r="O246" s="5"/>
    </row>
    <row r="247" spans="13:15" ht="15.75" customHeight="1">
      <c r="M247" s="5"/>
      <c r="O247" s="5"/>
    </row>
    <row r="248" spans="13:15" ht="15.75" customHeight="1">
      <c r="M248" s="5"/>
      <c r="O248" s="5"/>
    </row>
    <row r="249" spans="13:15" ht="15.75" customHeight="1">
      <c r="M249" s="5"/>
      <c r="O249" s="5"/>
    </row>
    <row r="250" spans="13:15" ht="15.75" customHeight="1">
      <c r="M250" s="5"/>
      <c r="O250" s="5"/>
    </row>
    <row r="251" spans="13:15" ht="15.75" customHeight="1">
      <c r="M251" s="5"/>
      <c r="O251" s="5"/>
    </row>
    <row r="252" spans="13:15" ht="15.75" customHeight="1">
      <c r="M252" s="5"/>
      <c r="O252" s="5"/>
    </row>
    <row r="253" spans="13:15" ht="15.75" customHeight="1">
      <c r="M253" s="5"/>
      <c r="O253" s="5"/>
    </row>
    <row r="254" spans="13:15" ht="15.75" customHeight="1">
      <c r="M254" s="5"/>
      <c r="O254" s="5"/>
    </row>
    <row r="255" spans="13:15" ht="15.75" customHeight="1">
      <c r="M255" s="5"/>
      <c r="O255" s="5"/>
    </row>
    <row r="256" spans="13:15" ht="15.75" customHeight="1">
      <c r="M256" s="5"/>
      <c r="O256" s="5"/>
    </row>
    <row r="257" spans="13:15" ht="15.75" customHeight="1">
      <c r="M257" s="5"/>
      <c r="O257" s="5"/>
    </row>
    <row r="258" spans="13:15" ht="15.75" customHeight="1">
      <c r="M258" s="5"/>
      <c r="O258" s="5"/>
    </row>
    <row r="259" spans="13:15" ht="15.75" customHeight="1">
      <c r="M259" s="5"/>
      <c r="O259" s="5"/>
    </row>
    <row r="260" spans="13:15" ht="15.75" customHeight="1">
      <c r="M260" s="5"/>
      <c r="O260" s="5"/>
    </row>
    <row r="261" spans="13:15" ht="15.75" customHeight="1">
      <c r="M261" s="5"/>
      <c r="O261" s="5"/>
    </row>
    <row r="262" spans="13:15" ht="15.75" customHeight="1">
      <c r="M262" s="5"/>
      <c r="O262" s="5"/>
    </row>
    <row r="263" spans="13:15" ht="15.75" customHeight="1">
      <c r="M263" s="5"/>
      <c r="O263" s="5"/>
    </row>
    <row r="264" spans="13:15" ht="15.75" customHeight="1">
      <c r="M264" s="5"/>
      <c r="O264" s="5"/>
    </row>
    <row r="265" spans="13:15" ht="15.75" customHeight="1">
      <c r="M265" s="5"/>
      <c r="O265" s="5"/>
    </row>
    <row r="266" spans="13:15" ht="15.75" customHeight="1">
      <c r="M266" s="5"/>
      <c r="O266" s="5"/>
    </row>
    <row r="267" spans="13:15" ht="15.75" customHeight="1">
      <c r="M267" s="5"/>
      <c r="O267" s="5"/>
    </row>
    <row r="268" spans="13:15" ht="15.75" customHeight="1">
      <c r="M268" s="5"/>
      <c r="O268" s="5"/>
    </row>
    <row r="269" spans="13:15" ht="15.75" customHeight="1">
      <c r="M269" s="5"/>
      <c r="O269" s="5"/>
    </row>
    <row r="270" spans="13:15" ht="15.75" customHeight="1">
      <c r="M270" s="5"/>
      <c r="O270" s="5"/>
    </row>
    <row r="271" spans="13:15" ht="15.75" customHeight="1">
      <c r="M271" s="5"/>
      <c r="O271" s="5"/>
    </row>
    <row r="272" spans="13:15" ht="15.75" customHeight="1">
      <c r="M272" s="5"/>
      <c r="O272" s="5"/>
    </row>
    <row r="273" spans="13:15" ht="15.75" customHeight="1">
      <c r="M273" s="5"/>
      <c r="O273" s="5"/>
    </row>
    <row r="274" spans="13:15" ht="15.75" customHeight="1">
      <c r="M274" s="5"/>
      <c r="O274" s="5"/>
    </row>
    <row r="275" spans="13:15" ht="15.75" customHeight="1">
      <c r="M275" s="5"/>
      <c r="O275" s="5"/>
    </row>
    <row r="276" spans="13:15" ht="15.75" customHeight="1">
      <c r="M276" s="5"/>
      <c r="O276" s="5"/>
    </row>
    <row r="277" spans="13:15" ht="15.75" customHeight="1">
      <c r="M277" s="5"/>
      <c r="O277" s="5"/>
    </row>
    <row r="278" spans="13:15" ht="15.75" customHeight="1">
      <c r="M278" s="5"/>
      <c r="O278" s="5"/>
    </row>
    <row r="279" spans="13:15" ht="15.75" customHeight="1">
      <c r="M279" s="5"/>
      <c r="O279" s="5"/>
    </row>
    <row r="280" spans="13:15" ht="15.75" customHeight="1">
      <c r="M280" s="5"/>
      <c r="O280" s="5"/>
    </row>
    <row r="281" spans="13:15" ht="15.75" customHeight="1">
      <c r="M281" s="5"/>
      <c r="O281" s="5"/>
    </row>
    <row r="282" spans="13:15" ht="15.75" customHeight="1">
      <c r="M282" s="5"/>
      <c r="O282" s="5"/>
    </row>
    <row r="283" spans="13:15" ht="15.75" customHeight="1">
      <c r="M283" s="5"/>
      <c r="O283" s="5"/>
    </row>
    <row r="284" spans="13:15" ht="15.75" customHeight="1">
      <c r="M284" s="5"/>
      <c r="O284" s="5"/>
    </row>
    <row r="285" spans="13:15" ht="15.75" customHeight="1">
      <c r="M285" s="5"/>
      <c r="O285" s="5"/>
    </row>
    <row r="286" spans="13:15" ht="15.75" customHeight="1">
      <c r="M286" s="5"/>
      <c r="O286" s="5"/>
    </row>
    <row r="287" spans="13:15" ht="15.75" customHeight="1">
      <c r="M287" s="5"/>
      <c r="O287" s="5"/>
    </row>
    <row r="288" spans="13:15" ht="15.75" customHeight="1">
      <c r="M288" s="5"/>
      <c r="O288" s="5"/>
    </row>
    <row r="289" spans="13:15" ht="15.75" customHeight="1">
      <c r="M289" s="5"/>
      <c r="O289" s="5"/>
    </row>
    <row r="290" spans="13:15" ht="15.75" customHeight="1">
      <c r="M290" s="5"/>
      <c r="O290" s="5"/>
    </row>
    <row r="291" spans="13:15" ht="15.75" customHeight="1">
      <c r="M291" s="5"/>
      <c r="O291" s="5"/>
    </row>
    <row r="292" spans="13:15" ht="15.75" customHeight="1">
      <c r="M292" s="5"/>
      <c r="O292" s="5"/>
    </row>
    <row r="293" spans="13:15" ht="15.75" customHeight="1">
      <c r="M293" s="5"/>
      <c r="O293" s="5"/>
    </row>
    <row r="294" spans="13:15" ht="15.75" customHeight="1">
      <c r="M294" s="5"/>
      <c r="O294" s="5"/>
    </row>
    <row r="295" spans="13:15" ht="15.75" customHeight="1">
      <c r="M295" s="5"/>
      <c r="O295" s="5"/>
    </row>
    <row r="296" spans="13:15" ht="15.75" customHeight="1">
      <c r="M296" s="5"/>
      <c r="O296" s="5"/>
    </row>
    <row r="297" spans="13:15" ht="15.75" customHeight="1">
      <c r="M297" s="5"/>
      <c r="O297" s="5"/>
    </row>
    <row r="298" spans="13:15" ht="15.75" customHeight="1">
      <c r="M298" s="5"/>
      <c r="O298" s="5"/>
    </row>
    <row r="299" spans="13:15" ht="15.75" customHeight="1">
      <c r="M299" s="5"/>
      <c r="O299" s="5"/>
    </row>
    <row r="300" spans="13:15" ht="15.75" customHeight="1">
      <c r="M300" s="5"/>
      <c r="O300" s="5"/>
    </row>
    <row r="301" spans="13:15" ht="15.75" customHeight="1">
      <c r="M301" s="5"/>
      <c r="O301" s="5"/>
    </row>
    <row r="302" spans="13:15" ht="15.75" customHeight="1">
      <c r="M302" s="5"/>
      <c r="O302" s="5"/>
    </row>
    <row r="303" spans="13:15" ht="15.75" customHeight="1">
      <c r="M303" s="5"/>
      <c r="O303" s="5"/>
    </row>
    <row r="304" spans="13:15" ht="15.75" customHeight="1">
      <c r="M304" s="5"/>
      <c r="O304" s="5"/>
    </row>
    <row r="305" spans="13:15" ht="15.75" customHeight="1">
      <c r="M305" s="5"/>
      <c r="O305" s="5"/>
    </row>
    <row r="306" spans="13:15" ht="15.75" customHeight="1">
      <c r="M306" s="5"/>
      <c r="O306" s="5"/>
    </row>
    <row r="307" spans="13:15" ht="15.75" customHeight="1">
      <c r="M307" s="5"/>
      <c r="O307" s="5"/>
    </row>
    <row r="308" spans="13:15" ht="15.75" customHeight="1">
      <c r="M308" s="5"/>
      <c r="O308" s="5"/>
    </row>
    <row r="309" spans="13:15" ht="15.75" customHeight="1">
      <c r="M309" s="5"/>
      <c r="O309" s="5"/>
    </row>
    <row r="310" spans="13:15" ht="15.75" customHeight="1">
      <c r="M310" s="5"/>
      <c r="O310" s="5"/>
    </row>
    <row r="311" spans="13:15" ht="15.75" customHeight="1">
      <c r="M311" s="5"/>
      <c r="O311" s="5"/>
    </row>
    <row r="312" spans="13:15" ht="15.75" customHeight="1">
      <c r="M312" s="5"/>
      <c r="O312" s="5"/>
    </row>
    <row r="313" spans="13:15" ht="15.75" customHeight="1">
      <c r="M313" s="5"/>
      <c r="O313" s="5"/>
    </row>
    <row r="314" spans="13:15" ht="15.75" customHeight="1">
      <c r="M314" s="5"/>
      <c r="O314" s="5"/>
    </row>
    <row r="315" spans="13:15" ht="15.75" customHeight="1">
      <c r="M315" s="5"/>
      <c r="O315" s="5"/>
    </row>
    <row r="316" spans="13:15" ht="15.75" customHeight="1">
      <c r="M316" s="5"/>
      <c r="O316" s="5"/>
    </row>
    <row r="317" spans="13:15" ht="15.75" customHeight="1">
      <c r="M317" s="5"/>
      <c r="O317" s="5"/>
    </row>
    <row r="318" spans="13:15" ht="15.75" customHeight="1">
      <c r="M318" s="5"/>
      <c r="O318" s="5"/>
    </row>
    <row r="319" spans="13:15" ht="15.75" customHeight="1">
      <c r="M319" s="5"/>
      <c r="O319" s="5"/>
    </row>
    <row r="320" spans="13:15" ht="15.75" customHeight="1">
      <c r="M320" s="5"/>
      <c r="O320" s="5"/>
    </row>
    <row r="321" spans="13:15" ht="15.75" customHeight="1">
      <c r="M321" s="5"/>
      <c r="O321" s="5"/>
    </row>
    <row r="322" spans="13:15" ht="15.75" customHeight="1">
      <c r="M322" s="5"/>
      <c r="O322" s="5"/>
    </row>
    <row r="323" spans="13:15" ht="15.75" customHeight="1">
      <c r="M323" s="5"/>
      <c r="O323" s="5"/>
    </row>
    <row r="324" spans="13:15" ht="15.75" customHeight="1">
      <c r="M324" s="5"/>
      <c r="O324" s="5"/>
    </row>
    <row r="325" spans="13:15" ht="15.75" customHeight="1">
      <c r="M325" s="5"/>
      <c r="O325" s="5"/>
    </row>
    <row r="326" spans="13:15" ht="15.75" customHeight="1">
      <c r="M326" s="5"/>
      <c r="O326" s="5"/>
    </row>
    <row r="327" spans="13:15" ht="15.75" customHeight="1">
      <c r="M327" s="5"/>
      <c r="O327" s="5"/>
    </row>
    <row r="328" spans="13:15" ht="15.75" customHeight="1">
      <c r="M328" s="5"/>
      <c r="O328" s="5"/>
    </row>
    <row r="329" spans="13:15" ht="15.75" customHeight="1">
      <c r="M329" s="5"/>
      <c r="O329" s="5"/>
    </row>
    <row r="330" spans="13:15" ht="15.75" customHeight="1">
      <c r="M330" s="5"/>
      <c r="O330" s="5"/>
    </row>
    <row r="331" spans="13:15" ht="15.75" customHeight="1">
      <c r="M331" s="5"/>
      <c r="O331" s="5"/>
    </row>
    <row r="332" spans="13:15" ht="15.75" customHeight="1">
      <c r="M332" s="5"/>
      <c r="O332" s="5"/>
    </row>
    <row r="333" spans="13:15" ht="15.75" customHeight="1">
      <c r="M333" s="5"/>
      <c r="O333" s="5"/>
    </row>
    <row r="334" spans="13:15" ht="15.75" customHeight="1">
      <c r="M334" s="5"/>
      <c r="O334" s="5"/>
    </row>
    <row r="335" spans="13:15" ht="15.75" customHeight="1">
      <c r="M335" s="5"/>
      <c r="O335" s="5"/>
    </row>
    <row r="336" spans="13:15" ht="15.75" customHeight="1">
      <c r="M336" s="5"/>
      <c r="O336" s="5"/>
    </row>
    <row r="337" spans="13:15" ht="15.75" customHeight="1">
      <c r="M337" s="5"/>
      <c r="O337" s="5"/>
    </row>
    <row r="338" spans="13:15" ht="15.75" customHeight="1">
      <c r="M338" s="5"/>
      <c r="O338" s="5"/>
    </row>
    <row r="339" spans="13:15" ht="15.75" customHeight="1">
      <c r="M339" s="5"/>
      <c r="O339" s="5"/>
    </row>
    <row r="340" spans="13:15" ht="15.75" customHeight="1">
      <c r="M340" s="5"/>
      <c r="O340" s="5"/>
    </row>
    <row r="341" spans="13:15" ht="15.75" customHeight="1">
      <c r="M341" s="5"/>
      <c r="O341" s="5"/>
    </row>
    <row r="342" spans="13:15" ht="15.75" customHeight="1">
      <c r="M342" s="5"/>
      <c r="O342" s="5"/>
    </row>
    <row r="343" spans="13:15" ht="15.75" customHeight="1">
      <c r="M343" s="5"/>
      <c r="O343" s="5"/>
    </row>
    <row r="344" spans="13:15" ht="15.75" customHeight="1">
      <c r="M344" s="5"/>
      <c r="O344" s="5"/>
    </row>
    <row r="345" spans="13:15" ht="15.75" customHeight="1">
      <c r="M345" s="5"/>
      <c r="O345" s="5"/>
    </row>
    <row r="346" spans="13:15" ht="15.75" customHeight="1">
      <c r="M346" s="5"/>
      <c r="O346" s="5"/>
    </row>
    <row r="347" spans="13:15" ht="15.75" customHeight="1">
      <c r="M347" s="5"/>
      <c r="O347" s="5"/>
    </row>
    <row r="348" spans="13:15" ht="15.75" customHeight="1">
      <c r="M348" s="5"/>
      <c r="O348" s="5"/>
    </row>
    <row r="349" spans="13:15" ht="15.75" customHeight="1">
      <c r="M349" s="5"/>
      <c r="O349" s="5"/>
    </row>
    <row r="350" spans="13:15" ht="15.75" customHeight="1">
      <c r="M350" s="5"/>
      <c r="O350" s="5"/>
    </row>
    <row r="351" spans="13:15" ht="15.75" customHeight="1">
      <c r="M351" s="5"/>
      <c r="O351" s="5"/>
    </row>
    <row r="352" spans="13:15" ht="15.75" customHeight="1">
      <c r="M352" s="5"/>
      <c r="O352" s="5"/>
    </row>
    <row r="353" spans="13:15" ht="15.75" customHeight="1">
      <c r="M353" s="5"/>
      <c r="O353" s="5"/>
    </row>
    <row r="354" spans="13:15" ht="15.75" customHeight="1">
      <c r="M354" s="5"/>
      <c r="O354" s="5"/>
    </row>
    <row r="355" spans="13:15" ht="15.75" customHeight="1">
      <c r="M355" s="5"/>
      <c r="O355" s="5"/>
    </row>
    <row r="356" spans="13:15" ht="15.75" customHeight="1">
      <c r="M356" s="5"/>
      <c r="O356" s="5"/>
    </row>
    <row r="357" spans="13:15" ht="15.75" customHeight="1">
      <c r="M357" s="5"/>
      <c r="O357" s="5"/>
    </row>
    <row r="358" spans="13:15" ht="15.75" customHeight="1">
      <c r="M358" s="5"/>
      <c r="O358" s="5"/>
    </row>
    <row r="359" spans="13:15" ht="15.75" customHeight="1">
      <c r="M359" s="5"/>
      <c r="O359" s="5"/>
    </row>
    <row r="360" spans="13:15" ht="15.75" customHeight="1">
      <c r="M360" s="5"/>
      <c r="O360" s="5"/>
    </row>
    <row r="361" spans="13:15" ht="15.75" customHeight="1">
      <c r="M361" s="5"/>
      <c r="O361" s="5"/>
    </row>
    <row r="362" spans="13:15" ht="15.75" customHeight="1">
      <c r="M362" s="5"/>
      <c r="O362" s="5"/>
    </row>
    <row r="363" spans="13:15" ht="15.75" customHeight="1">
      <c r="M363" s="5"/>
      <c r="O363" s="5"/>
    </row>
    <row r="364" spans="13:15" ht="15.75" customHeight="1">
      <c r="M364" s="5"/>
      <c r="O364" s="5"/>
    </row>
    <row r="365" spans="13:15" ht="15.75" customHeight="1">
      <c r="M365" s="5"/>
      <c r="O365" s="5"/>
    </row>
    <row r="366" spans="13:15" ht="15.75" customHeight="1">
      <c r="M366" s="5"/>
      <c r="O366" s="5"/>
    </row>
    <row r="367" spans="13:15" ht="15.75" customHeight="1">
      <c r="M367" s="5"/>
      <c r="O367" s="5"/>
    </row>
    <row r="368" spans="13:15" ht="15.75" customHeight="1">
      <c r="M368" s="5"/>
      <c r="O368" s="5"/>
    </row>
    <row r="369" spans="13:15" ht="15.75" customHeight="1">
      <c r="M369" s="5"/>
      <c r="O369" s="5"/>
    </row>
    <row r="370" spans="13:15" ht="15.75" customHeight="1">
      <c r="M370" s="5"/>
      <c r="O370" s="5"/>
    </row>
    <row r="371" spans="13:15" ht="15.75" customHeight="1">
      <c r="M371" s="5"/>
      <c r="O371" s="5"/>
    </row>
    <row r="372" spans="13:15" ht="15.75" customHeight="1">
      <c r="M372" s="5"/>
      <c r="O372" s="5"/>
    </row>
    <row r="373" spans="13:15" ht="15.75" customHeight="1">
      <c r="M373" s="5"/>
      <c r="O373" s="5"/>
    </row>
    <row r="374" spans="13:15" ht="15.75" customHeight="1">
      <c r="M374" s="5"/>
      <c r="O374" s="5"/>
    </row>
    <row r="375" spans="13:15" ht="15.75" customHeight="1">
      <c r="M375" s="5"/>
      <c r="O375" s="5"/>
    </row>
    <row r="376" spans="13:15" ht="15.75" customHeight="1">
      <c r="M376" s="5"/>
      <c r="O376" s="5"/>
    </row>
    <row r="377" spans="13:15" ht="15.75" customHeight="1">
      <c r="M377" s="5"/>
      <c r="O377" s="5"/>
    </row>
    <row r="378" spans="13:15" ht="15.75" customHeight="1">
      <c r="M378" s="5"/>
      <c r="O378" s="5"/>
    </row>
    <row r="379" spans="13:15" ht="15.75" customHeight="1">
      <c r="M379" s="5"/>
      <c r="O379" s="5"/>
    </row>
    <row r="380" spans="13:15" ht="15.75" customHeight="1">
      <c r="M380" s="5"/>
      <c r="O380" s="5"/>
    </row>
    <row r="381" spans="13:15" ht="15.75" customHeight="1">
      <c r="M381" s="5"/>
      <c r="O381" s="5"/>
    </row>
    <row r="382" spans="13:15" ht="15.75" customHeight="1">
      <c r="M382" s="5"/>
      <c r="O382" s="5"/>
    </row>
    <row r="383" spans="13:15" ht="15.75" customHeight="1">
      <c r="M383" s="5"/>
      <c r="O383" s="5"/>
    </row>
    <row r="384" spans="13:15" ht="15.75" customHeight="1">
      <c r="M384" s="5"/>
      <c r="O384" s="5"/>
    </row>
    <row r="385" spans="13:15" ht="15.75" customHeight="1">
      <c r="M385" s="5"/>
      <c r="O385" s="5"/>
    </row>
    <row r="386" spans="13:15" ht="15.75" customHeight="1">
      <c r="M386" s="5"/>
      <c r="O386" s="5"/>
    </row>
    <row r="387" spans="13:15" ht="15.75" customHeight="1">
      <c r="M387" s="5"/>
      <c r="O387" s="5"/>
    </row>
    <row r="388" spans="13:15" ht="15.75" customHeight="1">
      <c r="M388" s="5"/>
      <c r="O388" s="5"/>
    </row>
    <row r="389" spans="13:15" ht="15.75" customHeight="1">
      <c r="M389" s="5"/>
      <c r="O389" s="5"/>
    </row>
    <row r="390" spans="13:15" ht="15.75" customHeight="1">
      <c r="M390" s="5"/>
      <c r="O390" s="5"/>
    </row>
    <row r="391" spans="13:15" ht="15.75" customHeight="1">
      <c r="M391" s="5"/>
      <c r="O391" s="5"/>
    </row>
    <row r="392" spans="13:15" ht="15.75" customHeight="1">
      <c r="M392" s="5"/>
      <c r="O392" s="5"/>
    </row>
    <row r="393" spans="13:15" ht="15.75" customHeight="1">
      <c r="M393" s="5"/>
      <c r="O393" s="5"/>
    </row>
    <row r="394" spans="13:15" ht="15.75" customHeight="1">
      <c r="M394" s="5"/>
      <c r="O394" s="5"/>
    </row>
    <row r="395" spans="13:15" ht="15.75" customHeight="1">
      <c r="M395" s="5"/>
      <c r="O395" s="5"/>
    </row>
    <row r="396" spans="13:15" ht="15.75" customHeight="1">
      <c r="M396" s="5"/>
      <c r="O396" s="5"/>
    </row>
    <row r="397" spans="13:15" ht="15.75" customHeight="1">
      <c r="M397" s="5"/>
      <c r="O397" s="5"/>
    </row>
    <row r="398" spans="13:15" ht="15.75" customHeight="1">
      <c r="M398" s="5"/>
      <c r="O398" s="5"/>
    </row>
    <row r="399" spans="13:15" ht="15.75" customHeight="1">
      <c r="M399" s="5"/>
      <c r="O399" s="5"/>
    </row>
    <row r="400" spans="13:15" ht="15.75" customHeight="1">
      <c r="M400" s="5"/>
      <c r="O400" s="5"/>
    </row>
    <row r="401" spans="13:15" ht="15.75" customHeight="1">
      <c r="M401" s="5"/>
      <c r="O401" s="5"/>
    </row>
    <row r="402" spans="13:15" ht="15.75" customHeight="1">
      <c r="M402" s="5"/>
      <c r="O402" s="5"/>
    </row>
    <row r="403" spans="13:15" ht="15.75" customHeight="1">
      <c r="M403" s="5"/>
      <c r="O403" s="5"/>
    </row>
    <row r="404" spans="13:15" ht="15.75" customHeight="1">
      <c r="M404" s="5"/>
      <c r="O404" s="5"/>
    </row>
    <row r="405" spans="13:15" ht="15.75" customHeight="1">
      <c r="M405" s="5"/>
      <c r="O405" s="5"/>
    </row>
    <row r="406" spans="13:15" ht="15.75" customHeight="1">
      <c r="M406" s="5"/>
      <c r="O406" s="5"/>
    </row>
    <row r="407" spans="13:15" ht="15.75" customHeight="1">
      <c r="M407" s="5"/>
      <c r="O407" s="5"/>
    </row>
    <row r="408" spans="13:15" ht="15.75" customHeight="1">
      <c r="M408" s="5"/>
      <c r="O408" s="5"/>
    </row>
    <row r="409" spans="13:15" ht="15.75" customHeight="1">
      <c r="M409" s="5"/>
      <c r="O409" s="5"/>
    </row>
    <row r="410" spans="13:15" ht="15.75" customHeight="1">
      <c r="M410" s="5"/>
      <c r="O410" s="5"/>
    </row>
    <row r="411" spans="13:15" ht="15.75" customHeight="1">
      <c r="M411" s="5"/>
      <c r="O411" s="5"/>
    </row>
    <row r="412" spans="13:15" ht="15.75" customHeight="1">
      <c r="M412" s="5"/>
      <c r="O412" s="5"/>
    </row>
    <row r="413" spans="13:15" ht="15.75" customHeight="1">
      <c r="M413" s="5"/>
      <c r="O413" s="5"/>
    </row>
    <row r="414" spans="13:15" ht="15.75" customHeight="1">
      <c r="M414" s="5"/>
      <c r="O414" s="5"/>
    </row>
    <row r="415" spans="13:15" ht="15.75" customHeight="1">
      <c r="M415" s="5"/>
      <c r="O415" s="5"/>
    </row>
    <row r="416" spans="13:15" ht="15.75" customHeight="1">
      <c r="M416" s="5"/>
      <c r="O416" s="5"/>
    </row>
    <row r="417" spans="13:15" ht="15.75" customHeight="1">
      <c r="M417" s="5"/>
      <c r="O417" s="5"/>
    </row>
    <row r="418" spans="13:15" ht="15.75" customHeight="1">
      <c r="M418" s="5"/>
      <c r="O418" s="5"/>
    </row>
    <row r="419" spans="13:15" ht="15.75" customHeight="1">
      <c r="M419" s="5"/>
      <c r="O419" s="5"/>
    </row>
    <row r="420" spans="13:15" ht="15.75" customHeight="1">
      <c r="M420" s="5"/>
      <c r="O420" s="5"/>
    </row>
    <row r="421" spans="13:15" ht="15.75" customHeight="1">
      <c r="M421" s="5"/>
      <c r="O421" s="5"/>
    </row>
    <row r="422" spans="13:15" ht="15.75" customHeight="1">
      <c r="M422" s="5"/>
      <c r="O422" s="5"/>
    </row>
    <row r="423" spans="13:15" ht="15.75" customHeight="1">
      <c r="M423" s="5"/>
      <c r="O423" s="5"/>
    </row>
    <row r="424" spans="13:15" ht="15.75" customHeight="1">
      <c r="M424" s="5"/>
      <c r="O424" s="5"/>
    </row>
    <row r="425" spans="13:15" ht="15.75" customHeight="1">
      <c r="M425" s="5"/>
      <c r="O425" s="5"/>
    </row>
    <row r="426" spans="13:15" ht="15.75" customHeight="1">
      <c r="M426" s="5"/>
      <c r="O426" s="5"/>
    </row>
    <row r="427" spans="13:15" ht="15.75" customHeight="1">
      <c r="M427" s="5"/>
      <c r="O427" s="5"/>
    </row>
    <row r="428" spans="13:15" ht="15.75" customHeight="1">
      <c r="M428" s="5"/>
      <c r="O428" s="5"/>
    </row>
    <row r="429" spans="13:15" ht="15.75" customHeight="1">
      <c r="M429" s="5"/>
      <c r="O429" s="5"/>
    </row>
    <row r="430" spans="13:15" ht="15.75" customHeight="1">
      <c r="M430" s="5"/>
      <c r="O430" s="5"/>
    </row>
    <row r="431" spans="13:15" ht="15.75" customHeight="1">
      <c r="M431" s="5"/>
      <c r="O431" s="5"/>
    </row>
    <row r="432" spans="13:15" ht="15.75" customHeight="1">
      <c r="M432" s="5"/>
      <c r="O432" s="5"/>
    </row>
    <row r="433" spans="13:15" ht="15.75" customHeight="1">
      <c r="M433" s="5"/>
      <c r="O433" s="5"/>
    </row>
    <row r="434" spans="13:15" ht="15.75" customHeight="1">
      <c r="M434" s="5"/>
      <c r="O434" s="5"/>
    </row>
    <row r="435" spans="13:15" ht="15.75" customHeight="1">
      <c r="M435" s="5"/>
      <c r="O435" s="5"/>
    </row>
    <row r="436" spans="13:15" ht="15.75" customHeight="1">
      <c r="M436" s="5"/>
      <c r="O436" s="5"/>
    </row>
    <row r="437" spans="13:15" ht="15.75" customHeight="1">
      <c r="M437" s="5"/>
      <c r="O437" s="5"/>
    </row>
    <row r="438" spans="13:15" ht="15.75" customHeight="1">
      <c r="M438" s="5"/>
      <c r="O438" s="5"/>
    </row>
    <row r="439" spans="13:15" ht="15.75" customHeight="1">
      <c r="M439" s="5"/>
      <c r="O439" s="5"/>
    </row>
    <row r="440" spans="13:15" ht="15.75" customHeight="1">
      <c r="M440" s="5"/>
      <c r="O440" s="5"/>
    </row>
    <row r="441" spans="13:15" ht="15.75" customHeight="1">
      <c r="M441" s="5"/>
      <c r="O441" s="5"/>
    </row>
    <row r="442" spans="13:15" ht="15.75" customHeight="1">
      <c r="M442" s="5"/>
      <c r="O442" s="5"/>
    </row>
    <row r="443" spans="13:15" ht="15.75" customHeight="1">
      <c r="M443" s="5"/>
      <c r="O443" s="5"/>
    </row>
    <row r="444" spans="13:15" ht="15.75" customHeight="1">
      <c r="M444" s="5"/>
      <c r="O444" s="5"/>
    </row>
    <row r="445" spans="13:15" ht="15.75" customHeight="1">
      <c r="M445" s="5"/>
      <c r="O445" s="5"/>
    </row>
    <row r="446" spans="13:15" ht="15.75" customHeight="1">
      <c r="M446" s="5"/>
      <c r="O446" s="5"/>
    </row>
    <row r="447" spans="13:15" ht="15.75" customHeight="1">
      <c r="M447" s="5"/>
      <c r="O447" s="5"/>
    </row>
    <row r="448" spans="13:15" ht="15.75" customHeight="1">
      <c r="M448" s="5"/>
      <c r="O448" s="5"/>
    </row>
    <row r="449" spans="13:15" ht="15.75" customHeight="1">
      <c r="M449" s="5"/>
      <c r="O449" s="5"/>
    </row>
    <row r="450" spans="13:15" ht="15.75" customHeight="1">
      <c r="M450" s="5"/>
      <c r="O450" s="5"/>
    </row>
    <row r="451" spans="13:15" ht="15.75" customHeight="1">
      <c r="M451" s="5"/>
      <c r="O451" s="5"/>
    </row>
    <row r="452" spans="13:15" ht="15.75" customHeight="1">
      <c r="M452" s="5"/>
      <c r="O452" s="5"/>
    </row>
    <row r="453" spans="13:15" ht="15.75" customHeight="1">
      <c r="M453" s="5"/>
      <c r="O453" s="5"/>
    </row>
    <row r="454" spans="13:15" ht="15.75" customHeight="1">
      <c r="M454" s="5"/>
      <c r="O454" s="5"/>
    </row>
    <row r="455" spans="13:15" ht="15.75" customHeight="1">
      <c r="M455" s="5"/>
      <c r="O455" s="5"/>
    </row>
    <row r="456" spans="13:15" ht="15.75" customHeight="1">
      <c r="M456" s="5"/>
      <c r="O456" s="5"/>
    </row>
    <row r="457" spans="13:15" ht="15.75" customHeight="1">
      <c r="M457" s="5"/>
      <c r="O457" s="5"/>
    </row>
    <row r="458" spans="13:15" ht="15.75" customHeight="1">
      <c r="M458" s="5"/>
      <c r="O458" s="5"/>
    </row>
    <row r="459" spans="13:15" ht="15.75" customHeight="1">
      <c r="M459" s="5"/>
      <c r="O459" s="5"/>
    </row>
    <row r="460" spans="13:15" ht="15.75" customHeight="1">
      <c r="M460" s="5"/>
      <c r="O460" s="5"/>
    </row>
    <row r="461" spans="13:15" ht="15.75" customHeight="1">
      <c r="M461" s="5"/>
      <c r="O461" s="5"/>
    </row>
    <row r="462" spans="13:15" ht="15.75" customHeight="1">
      <c r="M462" s="5"/>
      <c r="O462" s="5"/>
    </row>
    <row r="463" spans="13:15" ht="15.75" customHeight="1">
      <c r="M463" s="5"/>
      <c r="O463" s="5"/>
    </row>
    <row r="464" spans="13:15" ht="15.75" customHeight="1">
      <c r="M464" s="5"/>
      <c r="O464" s="5"/>
    </row>
    <row r="465" spans="13:15" ht="15.75" customHeight="1">
      <c r="M465" s="5"/>
      <c r="O465" s="5"/>
    </row>
    <row r="466" spans="13:15" ht="15.75" customHeight="1">
      <c r="M466" s="5"/>
      <c r="O466" s="5"/>
    </row>
    <row r="467" spans="13:15" ht="15.75" customHeight="1">
      <c r="M467" s="5"/>
      <c r="O467" s="5"/>
    </row>
    <row r="468" spans="13:15" ht="15.75" customHeight="1">
      <c r="M468" s="5"/>
      <c r="O468" s="5"/>
    </row>
    <row r="469" spans="13:15" ht="15.75" customHeight="1">
      <c r="M469" s="5"/>
      <c r="O469" s="5"/>
    </row>
    <row r="470" spans="13:15" ht="15.75" customHeight="1">
      <c r="M470" s="5"/>
      <c r="O470" s="5"/>
    </row>
    <row r="471" spans="13:15" ht="15.75" customHeight="1">
      <c r="M471" s="5"/>
      <c r="O471" s="5"/>
    </row>
    <row r="472" spans="13:15" ht="15.75" customHeight="1">
      <c r="M472" s="5"/>
      <c r="O472" s="5"/>
    </row>
    <row r="473" spans="13:15" ht="15.75" customHeight="1">
      <c r="M473" s="5"/>
      <c r="O473" s="5"/>
    </row>
    <row r="474" spans="13:15" ht="15.75" customHeight="1">
      <c r="M474" s="5"/>
      <c r="O474" s="5"/>
    </row>
    <row r="475" spans="13:15" ht="15.75" customHeight="1">
      <c r="M475" s="5"/>
      <c r="O475" s="5"/>
    </row>
    <row r="476" spans="13:15" ht="15.75" customHeight="1">
      <c r="M476" s="5"/>
      <c r="O476" s="5"/>
    </row>
    <row r="477" spans="13:15" ht="15.75" customHeight="1">
      <c r="M477" s="5"/>
      <c r="O477" s="5"/>
    </row>
    <row r="478" spans="13:15" ht="15.75" customHeight="1">
      <c r="M478" s="5"/>
      <c r="O478" s="5"/>
    </row>
    <row r="479" spans="13:15" ht="15.75" customHeight="1">
      <c r="M479" s="5"/>
      <c r="O479" s="5"/>
    </row>
    <row r="480" spans="13:15" ht="15.75" customHeight="1">
      <c r="M480" s="5"/>
      <c r="O480" s="5"/>
    </row>
    <row r="481" spans="13:15" ht="15.75" customHeight="1">
      <c r="M481" s="5"/>
      <c r="O481" s="5"/>
    </row>
    <row r="482" spans="13:15" ht="15.75" customHeight="1">
      <c r="M482" s="5"/>
      <c r="O482" s="5"/>
    </row>
    <row r="483" spans="13:15" ht="15.75" customHeight="1">
      <c r="M483" s="5"/>
      <c r="O483" s="5"/>
    </row>
    <row r="484" spans="13:15" ht="15.75" customHeight="1">
      <c r="M484" s="5"/>
      <c r="O484" s="5"/>
    </row>
    <row r="485" spans="13:15" ht="15.75" customHeight="1">
      <c r="M485" s="5"/>
      <c r="O485" s="5"/>
    </row>
    <row r="486" spans="13:15" ht="15.75" customHeight="1">
      <c r="M486" s="5"/>
      <c r="O486" s="5"/>
    </row>
    <row r="487" spans="13:15" ht="15.75" customHeight="1">
      <c r="M487" s="5"/>
      <c r="O487" s="5"/>
    </row>
    <row r="488" spans="13:15" ht="15.75" customHeight="1">
      <c r="M488" s="5"/>
      <c r="O488" s="5"/>
    </row>
    <row r="489" spans="13:15" ht="15.75" customHeight="1">
      <c r="M489" s="5"/>
      <c r="O489" s="5"/>
    </row>
    <row r="490" spans="13:15" ht="15.75" customHeight="1">
      <c r="M490" s="5"/>
      <c r="O490" s="5"/>
    </row>
    <row r="491" spans="13:15" ht="15.75" customHeight="1">
      <c r="M491" s="5"/>
      <c r="O491" s="5"/>
    </row>
    <row r="492" spans="13:15" ht="15.75" customHeight="1">
      <c r="M492" s="5"/>
      <c r="O492" s="5"/>
    </row>
    <row r="493" spans="13:15" ht="15.75" customHeight="1">
      <c r="M493" s="5"/>
      <c r="O493" s="5"/>
    </row>
    <row r="494" spans="13:15" ht="15.75" customHeight="1">
      <c r="M494" s="5"/>
      <c r="O494" s="5"/>
    </row>
    <row r="495" spans="13:15" ht="15.75" customHeight="1">
      <c r="M495" s="5"/>
      <c r="O495" s="5"/>
    </row>
    <row r="496" spans="13:15" ht="15.75" customHeight="1">
      <c r="M496" s="5"/>
      <c r="O496" s="5"/>
    </row>
    <row r="497" spans="13:15" ht="15.75" customHeight="1">
      <c r="M497" s="5"/>
      <c r="O497" s="5"/>
    </row>
    <row r="498" spans="13:15" ht="15.75" customHeight="1">
      <c r="M498" s="5"/>
      <c r="O498" s="5"/>
    </row>
    <row r="499" spans="13:15" ht="15.75" customHeight="1">
      <c r="M499" s="5"/>
      <c r="O499" s="5"/>
    </row>
    <row r="500" spans="13:15" ht="15.75" customHeight="1">
      <c r="M500" s="5"/>
      <c r="O500" s="5"/>
    </row>
    <row r="501" spans="13:15" ht="15.75" customHeight="1">
      <c r="M501" s="5"/>
      <c r="O501" s="5"/>
    </row>
    <row r="502" spans="13:15" ht="15.75" customHeight="1">
      <c r="M502" s="5"/>
      <c r="O502" s="5"/>
    </row>
    <row r="503" spans="13:15" ht="15.75" customHeight="1">
      <c r="M503" s="5"/>
      <c r="O503" s="5"/>
    </row>
    <row r="504" spans="13:15" ht="15.75" customHeight="1">
      <c r="M504" s="5"/>
      <c r="O504" s="5"/>
    </row>
    <row r="505" spans="13:15" ht="15.75" customHeight="1">
      <c r="M505" s="5"/>
      <c r="O505" s="5"/>
    </row>
    <row r="506" spans="13:15" ht="15.75" customHeight="1">
      <c r="M506" s="5"/>
      <c r="O506" s="5"/>
    </row>
    <row r="507" spans="13:15" ht="15.75" customHeight="1">
      <c r="M507" s="5"/>
      <c r="O507" s="5"/>
    </row>
    <row r="508" spans="13:15" ht="15.75" customHeight="1">
      <c r="M508" s="5"/>
      <c r="O508" s="5"/>
    </row>
    <row r="509" spans="13:15" ht="15.75" customHeight="1">
      <c r="M509" s="5"/>
      <c r="O509" s="5"/>
    </row>
    <row r="510" spans="13:15" ht="15.75" customHeight="1">
      <c r="M510" s="5"/>
      <c r="O510" s="5"/>
    </row>
    <row r="511" spans="13:15" ht="15.75" customHeight="1">
      <c r="M511" s="5"/>
      <c r="O511" s="5"/>
    </row>
    <row r="512" spans="13:15" ht="15.75" customHeight="1">
      <c r="M512" s="5"/>
      <c r="O512" s="5"/>
    </row>
    <row r="513" spans="13:15" ht="15.75" customHeight="1">
      <c r="M513" s="5"/>
      <c r="O513" s="5"/>
    </row>
    <row r="514" spans="13:15" ht="15.75" customHeight="1">
      <c r="M514" s="5"/>
      <c r="O514" s="5"/>
    </row>
    <row r="515" spans="13:15" ht="15.75" customHeight="1">
      <c r="M515" s="5"/>
      <c r="O515" s="5"/>
    </row>
    <row r="516" spans="13:15" ht="15.75" customHeight="1">
      <c r="M516" s="5"/>
      <c r="O516" s="5"/>
    </row>
    <row r="517" spans="13:15" ht="15.75" customHeight="1">
      <c r="M517" s="5"/>
      <c r="O517" s="5"/>
    </row>
    <row r="518" spans="13:15" ht="15.75" customHeight="1">
      <c r="M518" s="5"/>
      <c r="O518" s="5"/>
    </row>
    <row r="519" spans="13:15" ht="15.75" customHeight="1">
      <c r="M519" s="5"/>
      <c r="O519" s="5"/>
    </row>
    <row r="520" spans="13:15" ht="15.75" customHeight="1">
      <c r="M520" s="5"/>
      <c r="O520" s="5"/>
    </row>
    <row r="521" spans="13:15" ht="15.75" customHeight="1">
      <c r="M521" s="5"/>
      <c r="O521" s="5"/>
    </row>
    <row r="522" spans="13:15" ht="15.75" customHeight="1">
      <c r="M522" s="5"/>
      <c r="O522" s="5"/>
    </row>
    <row r="523" spans="13:15" ht="15.75" customHeight="1">
      <c r="M523" s="5"/>
      <c r="O523" s="5"/>
    </row>
    <row r="524" spans="13:15" ht="15.75" customHeight="1">
      <c r="M524" s="5"/>
      <c r="O524" s="5"/>
    </row>
    <row r="525" spans="13:15" ht="15.75" customHeight="1">
      <c r="M525" s="5"/>
      <c r="O525" s="5"/>
    </row>
    <row r="526" spans="13:15" ht="15.75" customHeight="1">
      <c r="M526" s="5"/>
      <c r="O526" s="5"/>
    </row>
    <row r="527" spans="13:15" ht="15.75" customHeight="1">
      <c r="M527" s="5"/>
      <c r="O527" s="5"/>
    </row>
    <row r="528" spans="13:15" ht="15.75" customHeight="1">
      <c r="M528" s="5"/>
      <c r="O528" s="5"/>
    </row>
    <row r="529" spans="13:15" ht="15.75" customHeight="1">
      <c r="M529" s="5"/>
      <c r="O529" s="5"/>
    </row>
    <row r="530" spans="13:15" ht="15.75" customHeight="1">
      <c r="M530" s="5"/>
      <c r="O530" s="5"/>
    </row>
    <row r="531" spans="13:15" ht="15.75" customHeight="1">
      <c r="M531" s="5"/>
      <c r="O531" s="5"/>
    </row>
    <row r="532" spans="13:15" ht="15.75" customHeight="1">
      <c r="M532" s="5"/>
      <c r="O532" s="5"/>
    </row>
    <row r="533" spans="13:15" ht="15.75" customHeight="1">
      <c r="M533" s="5"/>
      <c r="O533" s="5"/>
    </row>
    <row r="534" spans="13:15" ht="15.75" customHeight="1">
      <c r="M534" s="5"/>
      <c r="O534" s="5"/>
    </row>
    <row r="535" spans="13:15" ht="15.75" customHeight="1">
      <c r="M535" s="5"/>
      <c r="O535" s="5"/>
    </row>
    <row r="536" spans="13:15" ht="15.75" customHeight="1">
      <c r="M536" s="5"/>
      <c r="O536" s="5"/>
    </row>
    <row r="537" spans="13:15" ht="15.75" customHeight="1">
      <c r="M537" s="5"/>
      <c r="O537" s="5"/>
    </row>
    <row r="538" spans="13:15" ht="15.75" customHeight="1">
      <c r="M538" s="5"/>
      <c r="O538" s="5"/>
    </row>
    <row r="539" spans="13:15" ht="15.75" customHeight="1">
      <c r="M539" s="5"/>
      <c r="O539" s="5"/>
    </row>
    <row r="540" spans="13:15" ht="15.75" customHeight="1">
      <c r="M540" s="5"/>
      <c r="O540" s="5"/>
    </row>
    <row r="541" spans="13:15" ht="15.75" customHeight="1">
      <c r="M541" s="5"/>
      <c r="O541" s="5"/>
    </row>
    <row r="542" spans="13:15" ht="15.75" customHeight="1">
      <c r="M542" s="5"/>
      <c r="O542" s="5"/>
    </row>
    <row r="543" spans="13:15" ht="15.75" customHeight="1">
      <c r="M543" s="5"/>
      <c r="O543" s="5"/>
    </row>
    <row r="544" spans="13:15" ht="15.75" customHeight="1">
      <c r="M544" s="5"/>
      <c r="O544" s="5"/>
    </row>
    <row r="545" spans="13:15" ht="15.75" customHeight="1">
      <c r="M545" s="5"/>
      <c r="O545" s="5"/>
    </row>
    <row r="546" spans="13:15" ht="15.75" customHeight="1">
      <c r="M546" s="5"/>
      <c r="O546" s="5"/>
    </row>
    <row r="547" spans="13:15" ht="15.75" customHeight="1">
      <c r="M547" s="5"/>
      <c r="O547" s="5"/>
    </row>
    <row r="548" spans="13:15" ht="15.75" customHeight="1">
      <c r="M548" s="5"/>
      <c r="O548" s="5"/>
    </row>
    <row r="549" spans="13:15" ht="15.75" customHeight="1">
      <c r="M549" s="5"/>
      <c r="O549" s="5"/>
    </row>
    <row r="550" spans="13:15" ht="15.75" customHeight="1">
      <c r="M550" s="5"/>
      <c r="O550" s="5"/>
    </row>
    <row r="551" spans="13:15" ht="15.75" customHeight="1">
      <c r="M551" s="5"/>
      <c r="O551" s="5"/>
    </row>
    <row r="552" spans="13:15" ht="15.75" customHeight="1">
      <c r="M552" s="5"/>
      <c r="O552" s="5"/>
    </row>
    <row r="553" spans="13:15" ht="15.75" customHeight="1">
      <c r="M553" s="5"/>
      <c r="O553" s="5"/>
    </row>
    <row r="554" spans="13:15" ht="15.75" customHeight="1">
      <c r="M554" s="5"/>
      <c r="O554" s="5"/>
    </row>
    <row r="555" spans="13:15" ht="15.75" customHeight="1">
      <c r="M555" s="5"/>
      <c r="O555" s="5"/>
    </row>
    <row r="556" spans="13:15" ht="15.75" customHeight="1">
      <c r="M556" s="5"/>
      <c r="O556" s="5"/>
    </row>
    <row r="557" spans="13:15" ht="15.75" customHeight="1">
      <c r="M557" s="5"/>
      <c r="O557" s="5"/>
    </row>
    <row r="558" spans="13:15" ht="15.75" customHeight="1">
      <c r="M558" s="5"/>
      <c r="O558" s="5"/>
    </row>
    <row r="559" spans="13:15" ht="15.75" customHeight="1">
      <c r="M559" s="5"/>
      <c r="O559" s="5"/>
    </row>
    <row r="560" spans="13:15" ht="15.75" customHeight="1">
      <c r="M560" s="5"/>
      <c r="O560" s="5"/>
    </row>
    <row r="561" spans="13:15" ht="15.75" customHeight="1">
      <c r="M561" s="5"/>
      <c r="O561" s="5"/>
    </row>
    <row r="562" spans="13:15" ht="15.75" customHeight="1">
      <c r="M562" s="5"/>
      <c r="O562" s="5"/>
    </row>
    <row r="563" spans="13:15" ht="15.75" customHeight="1">
      <c r="M563" s="5"/>
      <c r="O563" s="5"/>
    </row>
    <row r="564" spans="13:15" ht="15.75" customHeight="1">
      <c r="M564" s="5"/>
      <c r="O564" s="5"/>
    </row>
    <row r="565" spans="13:15" ht="15.75" customHeight="1">
      <c r="M565" s="5"/>
      <c r="O565" s="5"/>
    </row>
    <row r="566" spans="13:15" ht="15.75" customHeight="1">
      <c r="M566" s="5"/>
      <c r="O566" s="5"/>
    </row>
    <row r="567" spans="13:15" ht="15.75" customHeight="1">
      <c r="M567" s="5"/>
      <c r="O567" s="5"/>
    </row>
    <row r="568" spans="13:15" ht="15.75" customHeight="1">
      <c r="M568" s="5"/>
      <c r="O568" s="5"/>
    </row>
    <row r="569" spans="13:15" ht="15.75" customHeight="1">
      <c r="M569" s="5"/>
      <c r="O569" s="5"/>
    </row>
    <row r="570" spans="13:15" ht="15.75" customHeight="1">
      <c r="M570" s="5"/>
      <c r="O570" s="5"/>
    </row>
    <row r="571" spans="13:15" ht="15.75" customHeight="1">
      <c r="M571" s="5"/>
      <c r="O571" s="5"/>
    </row>
    <row r="572" spans="13:15" ht="15.75" customHeight="1">
      <c r="M572" s="5"/>
      <c r="O572" s="5"/>
    </row>
    <row r="573" spans="13:15" ht="15.75" customHeight="1">
      <c r="M573" s="5"/>
      <c r="O573" s="5"/>
    </row>
    <row r="574" spans="13:15" ht="15.75" customHeight="1">
      <c r="M574" s="5"/>
      <c r="O574" s="5"/>
    </row>
    <row r="575" spans="13:15" ht="15.75" customHeight="1">
      <c r="M575" s="5"/>
      <c r="O575" s="5"/>
    </row>
    <row r="576" spans="13:15" ht="15.75" customHeight="1">
      <c r="M576" s="5"/>
      <c r="O576" s="5"/>
    </row>
    <row r="577" spans="13:15" ht="15.75" customHeight="1">
      <c r="M577" s="5"/>
      <c r="O577" s="5"/>
    </row>
    <row r="578" spans="13:15" ht="15.75" customHeight="1">
      <c r="M578" s="5"/>
      <c r="O578" s="5"/>
    </row>
    <row r="579" spans="13:15" ht="15.75" customHeight="1">
      <c r="M579" s="5"/>
      <c r="O579" s="5"/>
    </row>
    <row r="580" spans="13:15" ht="15.75" customHeight="1">
      <c r="M580" s="5"/>
      <c r="O580" s="5"/>
    </row>
    <row r="581" spans="13:15" ht="15.75" customHeight="1">
      <c r="M581" s="5"/>
      <c r="O581" s="5"/>
    </row>
    <row r="582" spans="13:15" ht="15.75" customHeight="1">
      <c r="M582" s="5"/>
      <c r="O582" s="5"/>
    </row>
    <row r="583" spans="13:15" ht="15.75" customHeight="1">
      <c r="M583" s="5"/>
      <c r="O583" s="5"/>
    </row>
    <row r="584" spans="13:15" ht="15.75" customHeight="1">
      <c r="M584" s="5"/>
      <c r="O584" s="5"/>
    </row>
    <row r="585" spans="13:15" ht="15.75" customHeight="1">
      <c r="M585" s="5"/>
      <c r="O585" s="5"/>
    </row>
    <row r="586" spans="13:15" ht="15.75" customHeight="1">
      <c r="M586" s="5"/>
      <c r="O586" s="5"/>
    </row>
    <row r="587" spans="13:15" ht="15.75" customHeight="1">
      <c r="M587" s="5"/>
      <c r="O587" s="5"/>
    </row>
    <row r="588" spans="13:15" ht="15.75" customHeight="1">
      <c r="M588" s="5"/>
      <c r="O588" s="5"/>
    </row>
    <row r="589" spans="13:15" ht="15.75" customHeight="1">
      <c r="M589" s="5"/>
      <c r="O589" s="5"/>
    </row>
    <row r="590" spans="13:15" ht="15.75" customHeight="1">
      <c r="M590" s="5"/>
      <c r="O590" s="5"/>
    </row>
    <row r="591" spans="13:15" ht="15.75" customHeight="1">
      <c r="M591" s="5"/>
      <c r="O591" s="5"/>
    </row>
    <row r="592" spans="13:15" ht="15.75" customHeight="1">
      <c r="M592" s="5"/>
      <c r="O592" s="5"/>
    </row>
    <row r="593" spans="13:15" ht="15.75" customHeight="1">
      <c r="M593" s="5"/>
      <c r="O593" s="5"/>
    </row>
    <row r="594" spans="13:15" ht="15.75" customHeight="1">
      <c r="M594" s="5"/>
      <c r="O594" s="5"/>
    </row>
    <row r="595" spans="13:15" ht="15.75" customHeight="1">
      <c r="M595" s="5"/>
      <c r="O595" s="5"/>
    </row>
    <row r="596" spans="13:15" ht="15.75" customHeight="1">
      <c r="M596" s="5"/>
      <c r="O596" s="5"/>
    </row>
    <row r="597" spans="13:15" ht="15.75" customHeight="1">
      <c r="M597" s="5"/>
      <c r="O597" s="5"/>
    </row>
    <row r="598" spans="13:15" ht="15.75" customHeight="1">
      <c r="M598" s="5"/>
      <c r="O598" s="5"/>
    </row>
    <row r="599" spans="13:15" ht="15.75" customHeight="1">
      <c r="M599" s="5"/>
      <c r="O599" s="5"/>
    </row>
    <row r="600" spans="13:15" ht="15.75" customHeight="1">
      <c r="M600" s="5"/>
      <c r="O600" s="5"/>
    </row>
    <row r="601" spans="13:15" ht="15.75" customHeight="1">
      <c r="M601" s="5"/>
      <c r="O601" s="5"/>
    </row>
    <row r="602" spans="13:15" ht="15.75" customHeight="1">
      <c r="M602" s="5"/>
      <c r="O602" s="5"/>
    </row>
    <row r="603" spans="13:15" ht="15.75" customHeight="1">
      <c r="M603" s="5"/>
      <c r="O603" s="5"/>
    </row>
    <row r="604" spans="13:15" ht="15.75" customHeight="1">
      <c r="M604" s="5"/>
      <c r="O604" s="5"/>
    </row>
    <row r="605" spans="13:15" ht="15.75" customHeight="1">
      <c r="M605" s="5"/>
      <c r="O605" s="5"/>
    </row>
    <row r="606" spans="13:15" ht="15.75" customHeight="1">
      <c r="M606" s="5"/>
      <c r="O606" s="5"/>
    </row>
    <row r="607" spans="13:15" ht="15.75" customHeight="1">
      <c r="M607" s="5"/>
      <c r="O607" s="5"/>
    </row>
    <row r="608" spans="13:15" ht="15.75" customHeight="1">
      <c r="M608" s="5"/>
      <c r="O608" s="5"/>
    </row>
    <row r="609" spans="13:15" ht="15.75" customHeight="1">
      <c r="M609" s="5"/>
      <c r="O609" s="5"/>
    </row>
    <row r="610" spans="13:15" ht="15.75" customHeight="1">
      <c r="M610" s="5"/>
      <c r="O610" s="5"/>
    </row>
    <row r="611" spans="13:15" ht="15.75" customHeight="1">
      <c r="M611" s="5"/>
      <c r="O611" s="5"/>
    </row>
    <row r="612" spans="13:15" ht="15.75" customHeight="1">
      <c r="M612" s="5"/>
      <c r="O612" s="5"/>
    </row>
    <row r="613" spans="13:15" ht="15.75" customHeight="1">
      <c r="M613" s="5"/>
      <c r="O613" s="5"/>
    </row>
    <row r="614" spans="13:15" ht="15.75" customHeight="1">
      <c r="M614" s="5"/>
      <c r="O614" s="5"/>
    </row>
    <row r="615" spans="13:15" ht="15.75" customHeight="1">
      <c r="M615" s="5"/>
      <c r="O615" s="5"/>
    </row>
    <row r="616" spans="13:15" ht="15.75" customHeight="1">
      <c r="M616" s="5"/>
      <c r="O616" s="5"/>
    </row>
    <row r="617" spans="13:15" ht="15.75" customHeight="1">
      <c r="M617" s="5"/>
      <c r="O617" s="5"/>
    </row>
    <row r="618" spans="13:15" ht="15.75" customHeight="1">
      <c r="M618" s="5"/>
      <c r="O618" s="5"/>
    </row>
    <row r="619" spans="13:15" ht="15.75" customHeight="1">
      <c r="M619" s="5"/>
      <c r="O619" s="5"/>
    </row>
    <row r="620" spans="13:15" ht="15.75" customHeight="1">
      <c r="M620" s="5"/>
      <c r="O620" s="5"/>
    </row>
    <row r="621" spans="13:15" ht="15.75" customHeight="1">
      <c r="M621" s="5"/>
      <c r="O621" s="5"/>
    </row>
    <row r="622" spans="13:15" ht="15.75" customHeight="1">
      <c r="M622" s="5"/>
      <c r="O622" s="5"/>
    </row>
    <row r="623" spans="13:15" ht="15.75" customHeight="1">
      <c r="M623" s="5"/>
      <c r="O623" s="5"/>
    </row>
    <row r="624" spans="13:15" ht="15.75" customHeight="1">
      <c r="M624" s="5"/>
      <c r="O624" s="5"/>
    </row>
    <row r="625" spans="13:15" ht="15.75" customHeight="1">
      <c r="M625" s="5"/>
      <c r="O625" s="5"/>
    </row>
    <row r="626" spans="13:15" ht="15.75" customHeight="1">
      <c r="M626" s="5"/>
      <c r="O626" s="5"/>
    </row>
    <row r="627" spans="13:15" ht="15.75" customHeight="1">
      <c r="M627" s="5"/>
      <c r="O627" s="5"/>
    </row>
    <row r="628" spans="13:15" ht="15.75" customHeight="1">
      <c r="M628" s="5"/>
      <c r="O628" s="5"/>
    </row>
    <row r="629" spans="13:15" ht="15.75" customHeight="1">
      <c r="M629" s="5"/>
      <c r="O629" s="5"/>
    </row>
    <row r="630" spans="13:15" ht="15.75" customHeight="1">
      <c r="M630" s="5"/>
      <c r="O630" s="5"/>
    </row>
    <row r="631" spans="13:15" ht="15.75" customHeight="1">
      <c r="M631" s="5"/>
      <c r="O631" s="5"/>
    </row>
    <row r="632" spans="13:15" ht="15.75" customHeight="1">
      <c r="M632" s="5"/>
      <c r="O632" s="5"/>
    </row>
    <row r="633" spans="13:15" ht="15.75" customHeight="1">
      <c r="M633" s="5"/>
      <c r="O633" s="5"/>
    </row>
    <row r="634" spans="13:15" ht="15.75" customHeight="1">
      <c r="M634" s="5"/>
      <c r="O634" s="5"/>
    </row>
    <row r="635" spans="13:15" ht="15.75" customHeight="1">
      <c r="M635" s="5"/>
      <c r="O635" s="5"/>
    </row>
    <row r="636" spans="13:15" ht="15.75" customHeight="1">
      <c r="M636" s="5"/>
      <c r="O636" s="5"/>
    </row>
    <row r="637" spans="13:15" ht="15.75" customHeight="1">
      <c r="M637" s="5"/>
      <c r="O637" s="5"/>
    </row>
    <row r="638" spans="13:15" ht="15.75" customHeight="1">
      <c r="M638" s="5"/>
      <c r="O638" s="5"/>
    </row>
    <row r="639" spans="13:15" ht="15.75" customHeight="1">
      <c r="M639" s="5"/>
      <c r="O639" s="5"/>
    </row>
    <row r="640" spans="13:15" ht="15.75" customHeight="1">
      <c r="M640" s="5"/>
      <c r="O640" s="5"/>
    </row>
    <row r="641" spans="13:15" ht="15.75" customHeight="1">
      <c r="M641" s="5"/>
      <c r="O641" s="5"/>
    </row>
    <row r="642" spans="13:15" ht="15.75" customHeight="1">
      <c r="M642" s="5"/>
      <c r="O642" s="5"/>
    </row>
    <row r="643" spans="13:15" ht="15.75" customHeight="1">
      <c r="M643" s="5"/>
      <c r="O643" s="5"/>
    </row>
    <row r="644" spans="13:15" ht="15.75" customHeight="1">
      <c r="M644" s="5"/>
      <c r="O644" s="5"/>
    </row>
    <row r="645" spans="13:15" ht="15.75" customHeight="1">
      <c r="M645" s="5"/>
      <c r="O645" s="5"/>
    </row>
    <row r="646" spans="13:15" ht="15.75" customHeight="1">
      <c r="M646" s="5"/>
      <c r="O646" s="5"/>
    </row>
    <row r="647" spans="13:15" ht="15.75" customHeight="1">
      <c r="M647" s="5"/>
      <c r="O647" s="5"/>
    </row>
    <row r="648" spans="13:15" ht="15.75" customHeight="1">
      <c r="M648" s="5"/>
      <c r="O648" s="5"/>
    </row>
    <row r="649" spans="13:15" ht="15.75" customHeight="1">
      <c r="M649" s="5"/>
      <c r="O649" s="5"/>
    </row>
    <row r="650" spans="13:15" ht="15.75" customHeight="1">
      <c r="M650" s="5"/>
      <c r="O650" s="5"/>
    </row>
    <row r="651" spans="13:15" ht="15.75" customHeight="1">
      <c r="M651" s="5"/>
      <c r="O651" s="5"/>
    </row>
    <row r="652" spans="13:15" ht="15.75" customHeight="1">
      <c r="M652" s="5"/>
      <c r="O652" s="5"/>
    </row>
    <row r="653" spans="13:15" ht="15.75" customHeight="1">
      <c r="M653" s="5"/>
      <c r="O653" s="5"/>
    </row>
    <row r="654" spans="13:15" ht="15.75" customHeight="1">
      <c r="M654" s="5"/>
      <c r="O654" s="5"/>
    </row>
    <row r="655" spans="13:15" ht="15.75" customHeight="1">
      <c r="M655" s="5"/>
      <c r="O655" s="5"/>
    </row>
    <row r="656" spans="13:15" ht="15.75" customHeight="1">
      <c r="M656" s="5"/>
      <c r="O656" s="5"/>
    </row>
    <row r="657" spans="13:15" ht="15.75" customHeight="1">
      <c r="M657" s="5"/>
      <c r="O657" s="5"/>
    </row>
    <row r="658" spans="13:15" ht="15.75" customHeight="1">
      <c r="M658" s="5"/>
      <c r="O658" s="5"/>
    </row>
    <row r="659" spans="13:15" ht="15.75" customHeight="1">
      <c r="M659" s="5"/>
      <c r="O659" s="5"/>
    </row>
    <row r="660" spans="13:15" ht="15.75" customHeight="1">
      <c r="M660" s="5"/>
      <c r="O660" s="5"/>
    </row>
    <row r="661" spans="13:15" ht="15.75" customHeight="1">
      <c r="M661" s="5"/>
      <c r="O661" s="5"/>
    </row>
    <row r="662" spans="13:15" ht="15.75" customHeight="1">
      <c r="M662" s="5"/>
      <c r="O662" s="5"/>
    </row>
    <row r="663" spans="13:15" ht="15.75" customHeight="1">
      <c r="M663" s="5"/>
      <c r="O663" s="5"/>
    </row>
    <row r="664" spans="13:15" ht="15.75" customHeight="1">
      <c r="M664" s="5"/>
      <c r="O664" s="5"/>
    </row>
    <row r="665" spans="13:15" ht="15.75" customHeight="1">
      <c r="M665" s="5"/>
      <c r="O665" s="5"/>
    </row>
    <row r="666" spans="13:15" ht="15.75" customHeight="1">
      <c r="M666" s="5"/>
      <c r="O666" s="5"/>
    </row>
    <row r="667" spans="13:15" ht="15.75" customHeight="1">
      <c r="M667" s="5"/>
      <c r="O667" s="5"/>
    </row>
    <row r="668" spans="13:15" ht="15.75" customHeight="1">
      <c r="M668" s="5"/>
      <c r="O668" s="5"/>
    </row>
    <row r="669" spans="13:15" ht="15.75" customHeight="1">
      <c r="M669" s="5"/>
      <c r="O669" s="5"/>
    </row>
    <row r="670" spans="13:15" ht="15.75" customHeight="1">
      <c r="M670" s="5"/>
      <c r="O670" s="5"/>
    </row>
    <row r="671" spans="13:15" ht="15.75" customHeight="1">
      <c r="M671" s="5"/>
      <c r="O671" s="5"/>
    </row>
    <row r="672" spans="13:15" ht="15.75" customHeight="1">
      <c r="M672" s="5"/>
      <c r="O672" s="5"/>
    </row>
    <row r="673" spans="13:15" ht="15.75" customHeight="1">
      <c r="M673" s="5"/>
      <c r="O673" s="5"/>
    </row>
    <row r="674" spans="13:15" ht="15.75" customHeight="1">
      <c r="M674" s="5"/>
      <c r="O674" s="5"/>
    </row>
    <row r="675" spans="13:15" ht="15.75" customHeight="1">
      <c r="M675" s="5"/>
      <c r="O675" s="5"/>
    </row>
    <row r="676" spans="13:15" ht="15.75" customHeight="1">
      <c r="M676" s="5"/>
      <c r="O676" s="5"/>
    </row>
    <row r="677" spans="13:15" ht="15.75" customHeight="1">
      <c r="M677" s="5"/>
      <c r="O677" s="5"/>
    </row>
    <row r="678" spans="13:15" ht="15.75" customHeight="1">
      <c r="M678" s="5"/>
      <c r="O678" s="5"/>
    </row>
    <row r="679" spans="13:15" ht="15.75" customHeight="1">
      <c r="M679" s="5"/>
      <c r="O679" s="5"/>
    </row>
    <row r="680" spans="13:15" ht="15.75" customHeight="1">
      <c r="M680" s="5"/>
      <c r="O680" s="5"/>
    </row>
    <row r="681" spans="13:15" ht="15.75" customHeight="1">
      <c r="M681" s="5"/>
      <c r="O681" s="5"/>
    </row>
    <row r="682" spans="13:15" ht="15.75" customHeight="1">
      <c r="M682" s="5"/>
      <c r="O682" s="5"/>
    </row>
    <row r="683" spans="13:15" ht="15.75" customHeight="1">
      <c r="M683" s="5"/>
      <c r="O683" s="5"/>
    </row>
    <row r="684" spans="13:15" ht="15.75" customHeight="1">
      <c r="M684" s="5"/>
      <c r="O684" s="5"/>
    </row>
    <row r="685" spans="13:15" ht="15.75" customHeight="1">
      <c r="M685" s="5"/>
      <c r="O685" s="5"/>
    </row>
    <row r="686" spans="13:15" ht="15.75" customHeight="1">
      <c r="M686" s="5"/>
      <c r="O686" s="5"/>
    </row>
    <row r="687" spans="13:15" ht="15.75" customHeight="1">
      <c r="M687" s="5"/>
      <c r="O687" s="5"/>
    </row>
    <row r="688" spans="13:15" ht="15.75" customHeight="1">
      <c r="M688" s="5"/>
      <c r="O688" s="5"/>
    </row>
    <row r="689" spans="13:15" ht="15.75" customHeight="1">
      <c r="M689" s="5"/>
      <c r="O689" s="5"/>
    </row>
    <row r="690" spans="13:15" ht="15.75" customHeight="1">
      <c r="M690" s="5"/>
      <c r="O690" s="5"/>
    </row>
    <row r="691" spans="13:15" ht="15.75" customHeight="1">
      <c r="M691" s="5"/>
      <c r="O691" s="5"/>
    </row>
    <row r="692" spans="13:15" ht="15.75" customHeight="1">
      <c r="M692" s="5"/>
      <c r="O692" s="5"/>
    </row>
    <row r="693" spans="13:15" ht="15.75" customHeight="1">
      <c r="M693" s="5"/>
      <c r="O693" s="5"/>
    </row>
    <row r="694" spans="13:15" ht="15.75" customHeight="1">
      <c r="M694" s="5"/>
      <c r="O694" s="5"/>
    </row>
    <row r="695" spans="13:15" ht="15.75" customHeight="1">
      <c r="M695" s="5"/>
      <c r="O695" s="5"/>
    </row>
    <row r="696" spans="13:15" ht="15.75" customHeight="1">
      <c r="M696" s="5"/>
      <c r="O696" s="5"/>
    </row>
    <row r="697" spans="13:15" ht="15.75" customHeight="1">
      <c r="M697" s="5"/>
      <c r="O697" s="5"/>
    </row>
    <row r="698" spans="13:15" ht="15.75" customHeight="1">
      <c r="M698" s="5"/>
      <c r="O698" s="5"/>
    </row>
    <row r="699" spans="13:15" ht="15.75" customHeight="1">
      <c r="M699" s="5"/>
      <c r="O699" s="5"/>
    </row>
    <row r="700" spans="13:15" ht="15.75" customHeight="1">
      <c r="M700" s="5"/>
      <c r="O700" s="5"/>
    </row>
    <row r="701" spans="13:15" ht="15.75" customHeight="1">
      <c r="M701" s="5"/>
      <c r="O701" s="5"/>
    </row>
    <row r="702" spans="13:15" ht="15.75" customHeight="1">
      <c r="M702" s="5"/>
      <c r="O702" s="5"/>
    </row>
    <row r="703" spans="13:15" ht="15.75" customHeight="1">
      <c r="M703" s="5"/>
      <c r="O703" s="5"/>
    </row>
    <row r="704" spans="13:15" ht="15.75" customHeight="1">
      <c r="M704" s="5"/>
      <c r="O704" s="5"/>
    </row>
    <row r="705" spans="13:15" ht="15.75" customHeight="1">
      <c r="M705" s="5"/>
      <c r="O705" s="5"/>
    </row>
    <row r="706" spans="13:15" ht="15.75" customHeight="1">
      <c r="M706" s="5"/>
      <c r="O706" s="5"/>
    </row>
    <row r="707" spans="13:15" ht="15.75" customHeight="1">
      <c r="M707" s="5"/>
      <c r="O707" s="5"/>
    </row>
    <row r="708" spans="13:15" ht="15.75" customHeight="1">
      <c r="M708" s="5"/>
      <c r="O708" s="5"/>
    </row>
    <row r="709" spans="13:15" ht="15.75" customHeight="1">
      <c r="M709" s="5"/>
      <c r="O709" s="5"/>
    </row>
    <row r="710" spans="13:15" ht="15.75" customHeight="1">
      <c r="M710" s="5"/>
      <c r="O710" s="5"/>
    </row>
    <row r="711" spans="13:15" ht="15.75" customHeight="1">
      <c r="M711" s="5"/>
      <c r="O711" s="5"/>
    </row>
    <row r="712" spans="13:15" ht="15.75" customHeight="1">
      <c r="M712" s="5"/>
      <c r="O712" s="5"/>
    </row>
    <row r="713" spans="13:15" ht="15.75" customHeight="1">
      <c r="M713" s="5"/>
      <c r="O713" s="5"/>
    </row>
    <row r="714" spans="13:15" ht="15.75" customHeight="1">
      <c r="M714" s="5"/>
      <c r="O714" s="5"/>
    </row>
    <row r="715" spans="13:15" ht="15.75" customHeight="1">
      <c r="M715" s="5"/>
      <c r="O715" s="5"/>
    </row>
    <row r="716" spans="13:15" ht="15.75" customHeight="1">
      <c r="M716" s="5"/>
      <c r="O716" s="5"/>
    </row>
    <row r="717" spans="13:15" ht="15.75" customHeight="1">
      <c r="M717" s="5"/>
      <c r="O717" s="5"/>
    </row>
    <row r="718" spans="13:15" ht="15.75" customHeight="1">
      <c r="M718" s="5"/>
      <c r="O718" s="5"/>
    </row>
    <row r="719" spans="13:15" ht="15.75" customHeight="1">
      <c r="M719" s="5"/>
      <c r="O719" s="5"/>
    </row>
    <row r="720" spans="13:15" ht="15.75" customHeight="1">
      <c r="M720" s="5"/>
      <c r="O720" s="5"/>
    </row>
    <row r="721" spans="13:15" ht="15.75" customHeight="1">
      <c r="M721" s="5"/>
      <c r="O721" s="5"/>
    </row>
    <row r="722" spans="13:15" ht="15.75" customHeight="1">
      <c r="M722" s="5"/>
      <c r="O722" s="5"/>
    </row>
    <row r="723" spans="13:15" ht="15.75" customHeight="1">
      <c r="M723" s="5"/>
      <c r="O723" s="5"/>
    </row>
    <row r="724" spans="13:15" ht="15.75" customHeight="1">
      <c r="M724" s="5"/>
      <c r="O724" s="5"/>
    </row>
    <row r="725" spans="13:15" ht="15.75" customHeight="1">
      <c r="M725" s="5"/>
      <c r="O725" s="5"/>
    </row>
    <row r="726" spans="13:15" ht="15.75" customHeight="1">
      <c r="M726" s="5"/>
      <c r="O726" s="5"/>
    </row>
    <row r="727" spans="13:15" ht="15.75" customHeight="1">
      <c r="M727" s="5"/>
      <c r="O727" s="5"/>
    </row>
    <row r="728" spans="13:15" ht="15.75" customHeight="1">
      <c r="M728" s="5"/>
      <c r="O728" s="5"/>
    </row>
    <row r="729" spans="13:15" ht="15.75" customHeight="1">
      <c r="M729" s="5"/>
      <c r="O729" s="5"/>
    </row>
    <row r="730" spans="13:15" ht="15.75" customHeight="1">
      <c r="M730" s="5"/>
      <c r="O730" s="5"/>
    </row>
    <row r="731" spans="13:15" ht="15.75" customHeight="1">
      <c r="M731" s="5"/>
      <c r="O731" s="5"/>
    </row>
    <row r="732" spans="13:15" ht="15.75" customHeight="1">
      <c r="M732" s="5"/>
      <c r="O732" s="5"/>
    </row>
    <row r="733" spans="13:15" ht="15.75" customHeight="1">
      <c r="M733" s="5"/>
      <c r="O733" s="5"/>
    </row>
    <row r="734" spans="13:15" ht="15.75" customHeight="1">
      <c r="M734" s="5"/>
      <c r="O734" s="5"/>
    </row>
    <row r="735" spans="13:15" ht="15.75" customHeight="1">
      <c r="M735" s="5"/>
      <c r="O735" s="5"/>
    </row>
    <row r="736" spans="13:15" ht="15.75" customHeight="1">
      <c r="M736" s="5"/>
      <c r="O736" s="5"/>
    </row>
    <row r="737" spans="13:15" ht="15.75" customHeight="1">
      <c r="M737" s="5"/>
      <c r="O737" s="5"/>
    </row>
    <row r="738" spans="13:15" ht="15.75" customHeight="1">
      <c r="M738" s="5"/>
      <c r="O738" s="5"/>
    </row>
    <row r="739" spans="13:15" ht="15.75" customHeight="1">
      <c r="M739" s="5"/>
      <c r="O739" s="5"/>
    </row>
    <row r="740" spans="13:15" ht="15.75" customHeight="1">
      <c r="M740" s="5"/>
      <c r="O740" s="5"/>
    </row>
    <row r="741" spans="13:15" ht="15.75" customHeight="1">
      <c r="M741" s="5"/>
      <c r="O741" s="5"/>
    </row>
    <row r="742" spans="13:15" ht="15.75" customHeight="1">
      <c r="M742" s="5"/>
      <c r="O742" s="5"/>
    </row>
    <row r="743" spans="13:15" ht="15.75" customHeight="1">
      <c r="M743" s="5"/>
      <c r="O743" s="5"/>
    </row>
    <row r="744" spans="13:15" ht="15.75" customHeight="1">
      <c r="M744" s="5"/>
      <c r="O744" s="5"/>
    </row>
    <row r="745" spans="13:15" ht="15.75" customHeight="1">
      <c r="M745" s="5"/>
      <c r="O745" s="5"/>
    </row>
    <row r="746" spans="13:15" ht="15.75" customHeight="1">
      <c r="M746" s="5"/>
      <c r="O746" s="5"/>
    </row>
    <row r="747" spans="13:15" ht="15.75" customHeight="1">
      <c r="M747" s="5"/>
      <c r="O747" s="5"/>
    </row>
    <row r="748" spans="13:15" ht="15.75" customHeight="1">
      <c r="M748" s="5"/>
      <c r="O748" s="5"/>
    </row>
    <row r="749" spans="13:15" ht="15.75" customHeight="1">
      <c r="M749" s="5"/>
      <c r="O749" s="5"/>
    </row>
    <row r="750" spans="13:15" ht="15.75" customHeight="1">
      <c r="M750" s="5"/>
      <c r="O750" s="5"/>
    </row>
    <row r="751" spans="13:15" ht="15.75" customHeight="1">
      <c r="M751" s="5"/>
      <c r="O751" s="5"/>
    </row>
    <row r="752" spans="13:15" ht="15.75" customHeight="1">
      <c r="M752" s="5"/>
      <c r="O752" s="5"/>
    </row>
    <row r="753" spans="13:15" ht="15.75" customHeight="1">
      <c r="M753" s="5"/>
      <c r="O753" s="5"/>
    </row>
    <row r="754" spans="13:15" ht="15.75" customHeight="1">
      <c r="M754" s="5"/>
      <c r="O754" s="5"/>
    </row>
    <row r="755" spans="13:15" ht="15.75" customHeight="1">
      <c r="M755" s="5"/>
      <c r="O755" s="5"/>
    </row>
    <row r="756" spans="13:15" ht="15.75" customHeight="1">
      <c r="M756" s="5"/>
      <c r="O756" s="5"/>
    </row>
    <row r="757" spans="13:15" ht="15.75" customHeight="1">
      <c r="M757" s="5"/>
      <c r="O757" s="5"/>
    </row>
    <row r="758" spans="13:15" ht="15.75" customHeight="1">
      <c r="M758" s="5"/>
      <c r="O758" s="5"/>
    </row>
    <row r="759" spans="13:15" ht="15.75" customHeight="1">
      <c r="M759" s="5"/>
      <c r="O759" s="5"/>
    </row>
    <row r="760" spans="13:15" ht="15.75" customHeight="1">
      <c r="M760" s="5"/>
      <c r="O760" s="5"/>
    </row>
    <row r="761" spans="13:15" ht="15.75" customHeight="1">
      <c r="M761" s="5"/>
      <c r="O761" s="5"/>
    </row>
    <row r="762" spans="13:15" ht="15.75" customHeight="1">
      <c r="M762" s="5"/>
      <c r="O762" s="5"/>
    </row>
    <row r="763" spans="13:15" ht="15.75" customHeight="1">
      <c r="M763" s="5"/>
      <c r="O763" s="5"/>
    </row>
    <row r="764" spans="13:15" ht="15.75" customHeight="1">
      <c r="M764" s="5"/>
      <c r="O764" s="5"/>
    </row>
    <row r="765" spans="13:15" ht="15.75" customHeight="1">
      <c r="M765" s="5"/>
      <c r="O765" s="5"/>
    </row>
    <row r="766" spans="13:15" ht="15.75" customHeight="1">
      <c r="M766" s="5"/>
      <c r="O766" s="5"/>
    </row>
    <row r="767" spans="13:15" ht="15.75" customHeight="1">
      <c r="M767" s="5"/>
      <c r="O767" s="5"/>
    </row>
    <row r="768" spans="13:15" ht="15.75" customHeight="1">
      <c r="M768" s="5"/>
      <c r="O768" s="5"/>
    </row>
    <row r="769" spans="13:15" ht="15.75" customHeight="1">
      <c r="M769" s="5"/>
      <c r="O769" s="5"/>
    </row>
    <row r="770" spans="13:15" ht="15.75" customHeight="1">
      <c r="M770" s="5"/>
      <c r="O770" s="5"/>
    </row>
    <row r="771" spans="13:15" ht="15.75" customHeight="1">
      <c r="M771" s="5"/>
      <c r="O771" s="5"/>
    </row>
    <row r="772" spans="13:15" ht="15.75" customHeight="1">
      <c r="M772" s="5"/>
      <c r="O772" s="5"/>
    </row>
    <row r="773" spans="13:15" ht="15.75" customHeight="1">
      <c r="M773" s="5"/>
      <c r="O773" s="5"/>
    </row>
    <row r="774" spans="13:15" ht="15.75" customHeight="1">
      <c r="M774" s="5"/>
      <c r="O774" s="5"/>
    </row>
    <row r="775" spans="13:15" ht="15.75" customHeight="1">
      <c r="M775" s="5"/>
      <c r="O775" s="5"/>
    </row>
    <row r="776" spans="13:15" ht="15.75" customHeight="1">
      <c r="M776" s="5"/>
      <c r="O776" s="5"/>
    </row>
    <row r="777" spans="13:15" ht="15.75" customHeight="1">
      <c r="M777" s="5"/>
      <c r="O777" s="5"/>
    </row>
    <row r="778" spans="13:15" ht="15.75" customHeight="1">
      <c r="M778" s="5"/>
      <c r="O778" s="5"/>
    </row>
    <row r="779" spans="13:15" ht="15.75" customHeight="1">
      <c r="M779" s="5"/>
      <c r="O779" s="5"/>
    </row>
    <row r="780" spans="13:15" ht="15.75" customHeight="1">
      <c r="M780" s="5"/>
      <c r="O780" s="5"/>
    </row>
    <row r="781" spans="13:15" ht="15.75" customHeight="1">
      <c r="M781" s="5"/>
      <c r="O781" s="5"/>
    </row>
    <row r="782" spans="13:15" ht="15.75" customHeight="1">
      <c r="M782" s="5"/>
      <c r="O782" s="5"/>
    </row>
    <row r="783" spans="13:15" ht="15.75" customHeight="1">
      <c r="M783" s="5"/>
      <c r="O783" s="5"/>
    </row>
    <row r="784" spans="13:15" ht="15.75" customHeight="1">
      <c r="M784" s="5"/>
      <c r="O784" s="5"/>
    </row>
    <row r="785" spans="13:15" ht="15.75" customHeight="1">
      <c r="M785" s="5"/>
      <c r="O785" s="5"/>
    </row>
    <row r="786" spans="13:15" ht="15.75" customHeight="1">
      <c r="M786" s="5"/>
      <c r="O786" s="5"/>
    </row>
    <row r="787" spans="13:15" ht="15.75" customHeight="1">
      <c r="M787" s="5"/>
      <c r="O787" s="5"/>
    </row>
    <row r="788" spans="13:15" ht="15.75" customHeight="1">
      <c r="M788" s="5"/>
      <c r="O788" s="5"/>
    </row>
    <row r="789" spans="13:15" ht="15.75" customHeight="1">
      <c r="M789" s="5"/>
      <c r="O789" s="5"/>
    </row>
    <row r="790" spans="13:15" ht="15.75" customHeight="1">
      <c r="M790" s="5"/>
      <c r="O790" s="5"/>
    </row>
    <row r="791" spans="13:15" ht="15.75" customHeight="1">
      <c r="M791" s="5"/>
      <c r="O791" s="5"/>
    </row>
    <row r="792" spans="13:15" ht="15.75" customHeight="1">
      <c r="M792" s="5"/>
      <c r="O792" s="5"/>
    </row>
    <row r="793" spans="13:15" ht="15.75" customHeight="1">
      <c r="M793" s="5"/>
      <c r="O793" s="5"/>
    </row>
    <row r="794" spans="13:15" ht="15.75" customHeight="1">
      <c r="M794" s="5"/>
      <c r="O794" s="5"/>
    </row>
    <row r="795" spans="13:15" ht="15.75" customHeight="1">
      <c r="M795" s="5"/>
      <c r="O795" s="5"/>
    </row>
    <row r="796" spans="13:15" ht="15.75" customHeight="1">
      <c r="M796" s="5"/>
      <c r="O796" s="5"/>
    </row>
    <row r="797" spans="13:15" ht="15.75" customHeight="1">
      <c r="M797" s="5"/>
      <c r="O797" s="5"/>
    </row>
    <row r="798" spans="13:15" ht="15.75" customHeight="1">
      <c r="M798" s="5"/>
      <c r="O798" s="5"/>
    </row>
    <row r="799" spans="13:15" ht="15.75" customHeight="1">
      <c r="M799" s="5"/>
      <c r="O799" s="5"/>
    </row>
    <row r="800" spans="13:15" ht="15.75" customHeight="1">
      <c r="M800" s="5"/>
      <c r="O800" s="5"/>
    </row>
    <row r="801" spans="13:15" ht="15.75" customHeight="1">
      <c r="M801" s="5"/>
      <c r="O801" s="5"/>
    </row>
    <row r="802" spans="13:15" ht="15.75" customHeight="1">
      <c r="M802" s="5"/>
      <c r="O802" s="5"/>
    </row>
    <row r="803" spans="13:15" ht="15.75" customHeight="1">
      <c r="M803" s="5"/>
      <c r="O803" s="5"/>
    </row>
    <row r="804" spans="13:15" ht="15.75" customHeight="1">
      <c r="M804" s="5"/>
      <c r="O804" s="5"/>
    </row>
    <row r="805" spans="13:15" ht="15.75" customHeight="1">
      <c r="M805" s="5"/>
      <c r="O805" s="5"/>
    </row>
    <row r="806" spans="13:15" ht="15.75" customHeight="1">
      <c r="M806" s="5"/>
      <c r="O806" s="5"/>
    </row>
    <row r="807" spans="13:15" ht="15.75" customHeight="1">
      <c r="M807" s="5"/>
      <c r="O807" s="5"/>
    </row>
    <row r="808" spans="13:15" ht="15.75" customHeight="1">
      <c r="M808" s="5"/>
      <c r="O808" s="5"/>
    </row>
    <row r="809" spans="13:15" ht="15.75" customHeight="1">
      <c r="M809" s="5"/>
      <c r="O809" s="5"/>
    </row>
    <row r="810" spans="13:15" ht="15.75" customHeight="1">
      <c r="M810" s="5"/>
      <c r="O810" s="5"/>
    </row>
    <row r="811" spans="13:15" ht="15.75" customHeight="1">
      <c r="M811" s="5"/>
      <c r="O811" s="5"/>
    </row>
    <row r="812" spans="13:15" ht="15.75" customHeight="1">
      <c r="M812" s="5"/>
      <c r="O812" s="5"/>
    </row>
    <row r="813" spans="13:15" ht="15.75" customHeight="1">
      <c r="M813" s="5"/>
      <c r="O813" s="5"/>
    </row>
    <row r="814" spans="13:15" ht="15.75" customHeight="1">
      <c r="M814" s="5"/>
      <c r="O814" s="5"/>
    </row>
    <row r="815" spans="13:15" ht="15.75" customHeight="1">
      <c r="M815" s="5"/>
      <c r="O815" s="5"/>
    </row>
    <row r="816" spans="13:15" ht="15.75" customHeight="1">
      <c r="M816" s="5"/>
      <c r="O816" s="5"/>
    </row>
    <row r="817" spans="13:15" ht="15.75" customHeight="1">
      <c r="M817" s="5"/>
      <c r="O817" s="5"/>
    </row>
    <row r="818" spans="13:15" ht="15.75" customHeight="1">
      <c r="M818" s="5"/>
      <c r="O818" s="5"/>
    </row>
    <row r="819" spans="13:15" ht="15.75" customHeight="1">
      <c r="M819" s="5"/>
      <c r="O819" s="5"/>
    </row>
    <row r="820" spans="13:15" ht="15.75" customHeight="1">
      <c r="M820" s="5"/>
      <c r="O820" s="5"/>
    </row>
    <row r="821" spans="13:15" ht="15.75" customHeight="1">
      <c r="M821" s="5"/>
      <c r="O821" s="5"/>
    </row>
    <row r="822" spans="13:15" ht="15.75" customHeight="1">
      <c r="M822" s="5"/>
      <c r="O822" s="5"/>
    </row>
    <row r="823" spans="13:15" ht="15.75" customHeight="1">
      <c r="M823" s="5"/>
      <c r="O823" s="5"/>
    </row>
    <row r="824" spans="13:15" ht="15.75" customHeight="1">
      <c r="M824" s="5"/>
      <c r="O824" s="5"/>
    </row>
    <row r="825" spans="13:15" ht="15.75" customHeight="1">
      <c r="M825" s="5"/>
      <c r="O825" s="5"/>
    </row>
    <row r="826" spans="13:15" ht="15.75" customHeight="1">
      <c r="M826" s="5"/>
      <c r="O826" s="5"/>
    </row>
    <row r="827" spans="13:15" ht="15.75" customHeight="1">
      <c r="M827" s="5"/>
      <c r="O827" s="5"/>
    </row>
    <row r="828" spans="13:15" ht="15.75" customHeight="1">
      <c r="M828" s="5"/>
      <c r="O828" s="5"/>
    </row>
    <row r="829" spans="13:15" ht="15.75" customHeight="1">
      <c r="M829" s="5"/>
      <c r="O829" s="5"/>
    </row>
    <row r="830" spans="13:15" ht="15.75" customHeight="1">
      <c r="M830" s="5"/>
      <c r="O830" s="5"/>
    </row>
    <row r="831" spans="13:15" ht="15.75" customHeight="1">
      <c r="M831" s="5"/>
      <c r="O831" s="5"/>
    </row>
    <row r="832" spans="13:15" ht="15.75" customHeight="1">
      <c r="M832" s="5"/>
      <c r="O832" s="5"/>
    </row>
    <row r="833" spans="13:15" ht="15.75" customHeight="1">
      <c r="M833" s="5"/>
      <c r="O833" s="5"/>
    </row>
    <row r="834" spans="13:15" ht="15.75" customHeight="1">
      <c r="M834" s="5"/>
      <c r="O834" s="5"/>
    </row>
    <row r="835" spans="13:15" ht="15.75" customHeight="1">
      <c r="M835" s="5"/>
      <c r="O835" s="5"/>
    </row>
    <row r="836" spans="13:15" ht="15.75" customHeight="1">
      <c r="M836" s="5"/>
      <c r="O836" s="5"/>
    </row>
    <row r="837" spans="13:15" ht="15.75" customHeight="1">
      <c r="M837" s="5"/>
      <c r="O837" s="5"/>
    </row>
    <row r="838" spans="13:15" ht="15.75" customHeight="1">
      <c r="M838" s="5"/>
      <c r="O838" s="5"/>
    </row>
    <row r="839" spans="13:15" ht="15.75" customHeight="1">
      <c r="M839" s="5"/>
      <c r="O839" s="5"/>
    </row>
    <row r="840" spans="13:15" ht="15.75" customHeight="1">
      <c r="M840" s="5"/>
      <c r="O840" s="5"/>
    </row>
    <row r="841" spans="13:15" ht="15.75" customHeight="1">
      <c r="M841" s="5"/>
      <c r="O841" s="5"/>
    </row>
    <row r="842" spans="13:15" ht="15.75" customHeight="1">
      <c r="M842" s="5"/>
      <c r="O842" s="5"/>
    </row>
    <row r="843" spans="13:15" ht="15.75" customHeight="1">
      <c r="M843" s="5"/>
      <c r="O843" s="5"/>
    </row>
    <row r="844" spans="13:15" ht="15.75" customHeight="1">
      <c r="M844" s="5"/>
      <c r="O844" s="5"/>
    </row>
    <row r="845" spans="13:15" ht="15.75" customHeight="1">
      <c r="M845" s="5"/>
      <c r="O845" s="5"/>
    </row>
    <row r="846" spans="13:15" ht="15.75" customHeight="1">
      <c r="M846" s="5"/>
      <c r="O846" s="5"/>
    </row>
    <row r="847" spans="13:15" ht="15.75" customHeight="1">
      <c r="M847" s="5"/>
      <c r="O847" s="5"/>
    </row>
    <row r="848" spans="13:15" ht="15.75" customHeight="1">
      <c r="M848" s="5"/>
      <c r="O848" s="5"/>
    </row>
    <row r="849" spans="13:15" ht="15.75" customHeight="1">
      <c r="M849" s="5"/>
      <c r="O849" s="5"/>
    </row>
    <row r="850" spans="13:15" ht="15.75" customHeight="1">
      <c r="M850" s="5"/>
      <c r="O850" s="5"/>
    </row>
    <row r="851" spans="13:15" ht="15.75" customHeight="1">
      <c r="M851" s="5"/>
      <c r="O851" s="5"/>
    </row>
    <row r="852" spans="13:15" ht="15.75" customHeight="1">
      <c r="M852" s="5"/>
      <c r="O852" s="5"/>
    </row>
    <row r="853" spans="13:15" ht="15.75" customHeight="1">
      <c r="M853" s="5"/>
      <c r="O853" s="5"/>
    </row>
    <row r="854" spans="13:15" ht="15.75" customHeight="1">
      <c r="M854" s="5"/>
      <c r="O854" s="5"/>
    </row>
    <row r="855" spans="13:15" ht="15.75" customHeight="1">
      <c r="M855" s="5"/>
      <c r="O855" s="5"/>
    </row>
    <row r="856" spans="13:15" ht="15.75" customHeight="1">
      <c r="M856" s="5"/>
      <c r="O856" s="5"/>
    </row>
    <row r="857" spans="13:15" ht="15.75" customHeight="1">
      <c r="M857" s="5"/>
      <c r="O857" s="5"/>
    </row>
    <row r="858" spans="13:15" ht="15.75" customHeight="1">
      <c r="M858" s="5"/>
      <c r="O858" s="5"/>
    </row>
    <row r="859" spans="13:15" ht="15.75" customHeight="1">
      <c r="M859" s="5"/>
      <c r="O859" s="5"/>
    </row>
    <row r="860" spans="13:15" ht="15.75" customHeight="1">
      <c r="M860" s="5"/>
      <c r="O860" s="5"/>
    </row>
    <row r="861" spans="13:15" ht="15.75" customHeight="1">
      <c r="M861" s="5"/>
      <c r="O861" s="5"/>
    </row>
    <row r="862" spans="13:15" ht="15.75" customHeight="1">
      <c r="M862" s="5"/>
      <c r="O862" s="5"/>
    </row>
    <row r="863" spans="13:15" ht="15.75" customHeight="1">
      <c r="M863" s="5"/>
      <c r="O863" s="5"/>
    </row>
    <row r="864" spans="13:15" ht="15.75" customHeight="1">
      <c r="M864" s="5"/>
      <c r="O864" s="5"/>
    </row>
    <row r="865" spans="13:15" ht="15.75" customHeight="1">
      <c r="M865" s="5"/>
      <c r="O865" s="5"/>
    </row>
    <row r="866" spans="13:15" ht="15.75" customHeight="1">
      <c r="M866" s="5"/>
      <c r="O866" s="5"/>
    </row>
    <row r="867" spans="13:15" ht="15.75" customHeight="1">
      <c r="M867" s="5"/>
      <c r="O867" s="5"/>
    </row>
    <row r="868" spans="13:15" ht="15.75" customHeight="1">
      <c r="M868" s="5"/>
      <c r="O868" s="5"/>
    </row>
    <row r="869" spans="13:15" ht="15.75" customHeight="1">
      <c r="M869" s="5"/>
      <c r="O869" s="5"/>
    </row>
    <row r="870" spans="13:15" ht="15.75" customHeight="1">
      <c r="M870" s="5"/>
      <c r="O870" s="5"/>
    </row>
    <row r="871" spans="13:15" ht="15.75" customHeight="1">
      <c r="M871" s="5"/>
      <c r="O871" s="5"/>
    </row>
    <row r="872" spans="13:15" ht="15.75" customHeight="1">
      <c r="M872" s="5"/>
      <c r="O872" s="5"/>
    </row>
    <row r="873" spans="13:15" ht="15.75" customHeight="1">
      <c r="M873" s="5"/>
      <c r="O873" s="5"/>
    </row>
    <row r="874" spans="13:15" ht="15.75" customHeight="1">
      <c r="M874" s="5"/>
      <c r="O874" s="5"/>
    </row>
    <row r="875" spans="13:15" ht="15.75" customHeight="1">
      <c r="M875" s="5"/>
      <c r="O875" s="5"/>
    </row>
    <row r="876" spans="13:15" ht="15.75" customHeight="1">
      <c r="M876" s="5"/>
      <c r="O876" s="5"/>
    </row>
    <row r="877" spans="13:15" ht="15.75" customHeight="1">
      <c r="M877" s="5"/>
      <c r="O877" s="5"/>
    </row>
    <row r="878" spans="13:15" ht="15.75" customHeight="1">
      <c r="M878" s="5"/>
      <c r="O878" s="5"/>
    </row>
    <row r="879" spans="13:15" ht="15.75" customHeight="1">
      <c r="M879" s="5"/>
      <c r="O879" s="5"/>
    </row>
    <row r="880" spans="13:15" ht="15.75" customHeight="1">
      <c r="M880" s="5"/>
      <c r="O880" s="5"/>
    </row>
    <row r="881" spans="13:15" ht="15.75" customHeight="1">
      <c r="M881" s="5"/>
      <c r="O881" s="5"/>
    </row>
    <row r="882" spans="13:15" ht="15.75" customHeight="1">
      <c r="M882" s="5"/>
      <c r="O882" s="5"/>
    </row>
    <row r="883" spans="13:15" ht="15.75" customHeight="1">
      <c r="M883" s="5"/>
      <c r="O883" s="5"/>
    </row>
    <row r="884" spans="13:15" ht="15.75" customHeight="1">
      <c r="M884" s="5"/>
      <c r="O884" s="5"/>
    </row>
    <row r="885" spans="13:15" ht="15.75" customHeight="1">
      <c r="M885" s="5"/>
      <c r="O885" s="5"/>
    </row>
    <row r="886" spans="13:15" ht="15.75" customHeight="1">
      <c r="M886" s="5"/>
      <c r="O886" s="5"/>
    </row>
    <row r="887" spans="13:15" ht="15.75" customHeight="1">
      <c r="M887" s="5"/>
      <c r="O887" s="5"/>
    </row>
    <row r="888" spans="13:15" ht="15.75" customHeight="1">
      <c r="M888" s="5"/>
      <c r="O888" s="5"/>
    </row>
    <row r="889" spans="13:15" ht="15.75" customHeight="1">
      <c r="M889" s="5"/>
      <c r="O889" s="5"/>
    </row>
    <row r="890" spans="13:15" ht="15.75" customHeight="1">
      <c r="M890" s="5"/>
      <c r="O890" s="5"/>
    </row>
    <row r="891" spans="13:15" ht="15.75" customHeight="1">
      <c r="M891" s="5"/>
      <c r="O891" s="5"/>
    </row>
    <row r="892" spans="13:15" ht="15.75" customHeight="1">
      <c r="M892" s="5"/>
      <c r="O892" s="5"/>
    </row>
    <row r="893" spans="13:15" ht="15.75" customHeight="1">
      <c r="M893" s="5"/>
      <c r="O893" s="5"/>
    </row>
    <row r="894" spans="13:15" ht="15.75" customHeight="1">
      <c r="M894" s="5"/>
      <c r="O894" s="5"/>
    </row>
    <row r="895" spans="13:15" ht="15.75" customHeight="1">
      <c r="M895" s="5"/>
      <c r="O895" s="5"/>
    </row>
    <row r="896" spans="13:15" ht="15.75" customHeight="1">
      <c r="M896" s="5"/>
      <c r="O896" s="5"/>
    </row>
    <row r="897" spans="13:15" ht="15.75" customHeight="1">
      <c r="M897" s="5"/>
      <c r="O897" s="5"/>
    </row>
    <row r="898" spans="13:15" ht="15.75" customHeight="1">
      <c r="M898" s="5"/>
      <c r="O898" s="5"/>
    </row>
    <row r="899" spans="13:15" ht="15.75" customHeight="1">
      <c r="M899" s="5"/>
      <c r="O899" s="5"/>
    </row>
    <row r="900" spans="13:15" ht="15.75" customHeight="1">
      <c r="M900" s="5"/>
      <c r="O900" s="5"/>
    </row>
    <row r="901" spans="13:15" ht="15.75" customHeight="1">
      <c r="M901" s="5"/>
      <c r="O901" s="5"/>
    </row>
    <row r="902" spans="13:15" ht="15.75" customHeight="1">
      <c r="M902" s="5"/>
      <c r="O902" s="5"/>
    </row>
    <row r="903" spans="13:15" ht="15.75" customHeight="1">
      <c r="M903" s="5"/>
      <c r="O903" s="5"/>
    </row>
    <row r="904" spans="13:15" ht="15.75" customHeight="1">
      <c r="M904" s="5"/>
      <c r="O904" s="5"/>
    </row>
    <row r="905" spans="13:15" ht="15.75" customHeight="1">
      <c r="M905" s="5"/>
      <c r="O905" s="5"/>
    </row>
    <row r="906" spans="13:15" ht="15.75" customHeight="1">
      <c r="M906" s="5"/>
      <c r="O906" s="5"/>
    </row>
    <row r="907" spans="13:15" ht="15.75" customHeight="1">
      <c r="M907" s="5"/>
      <c r="O907" s="5"/>
    </row>
    <row r="908" spans="13:15" ht="15.75" customHeight="1">
      <c r="M908" s="5"/>
      <c r="O908" s="5"/>
    </row>
    <row r="909" spans="13:15" ht="15.75" customHeight="1">
      <c r="M909" s="5"/>
      <c r="O909" s="5"/>
    </row>
    <row r="910" spans="13:15" ht="15.75" customHeight="1">
      <c r="M910" s="5"/>
      <c r="O910" s="5"/>
    </row>
    <row r="911" spans="13:15" ht="15.75" customHeight="1">
      <c r="M911" s="5"/>
      <c r="O911" s="5"/>
    </row>
    <row r="912" spans="13:15" ht="15.75" customHeight="1">
      <c r="M912" s="5"/>
      <c r="O912" s="5"/>
    </row>
    <row r="913" spans="13:15" ht="15.75" customHeight="1">
      <c r="M913" s="5"/>
      <c r="O913" s="5"/>
    </row>
    <row r="914" spans="13:15" ht="15.75" customHeight="1">
      <c r="M914" s="5"/>
      <c r="O914" s="5"/>
    </row>
    <row r="915" spans="13:15" ht="15.75" customHeight="1">
      <c r="M915" s="5"/>
      <c r="O915" s="5"/>
    </row>
    <row r="916" spans="13:15" ht="15.75" customHeight="1">
      <c r="M916" s="5"/>
      <c r="O916" s="5"/>
    </row>
    <row r="917" spans="13:15" ht="15.75" customHeight="1">
      <c r="M917" s="5"/>
      <c r="O917" s="5"/>
    </row>
    <row r="918" spans="13:15" ht="15.75" customHeight="1">
      <c r="M918" s="5"/>
      <c r="O918" s="5"/>
    </row>
    <row r="919" spans="13:15" ht="15.75" customHeight="1">
      <c r="M919" s="5"/>
      <c r="O919" s="5"/>
    </row>
    <row r="920" spans="13:15" ht="15.75" customHeight="1">
      <c r="M920" s="5"/>
      <c r="O920" s="5"/>
    </row>
    <row r="921" spans="13:15" ht="15.75" customHeight="1">
      <c r="M921" s="5"/>
      <c r="O921" s="5"/>
    </row>
    <row r="922" spans="13:15" ht="15.75" customHeight="1">
      <c r="M922" s="5"/>
      <c r="O922" s="5"/>
    </row>
    <row r="923" spans="13:15" ht="15.75" customHeight="1">
      <c r="M923" s="5"/>
      <c r="O923" s="5"/>
    </row>
    <row r="924" spans="13:15" ht="15.75" customHeight="1">
      <c r="M924" s="5"/>
      <c r="O924" s="5"/>
    </row>
    <row r="925" spans="13:15" ht="15.75" customHeight="1">
      <c r="M925" s="5"/>
      <c r="O925" s="5"/>
    </row>
    <row r="926" spans="13:15" ht="15.75" customHeight="1">
      <c r="M926" s="5"/>
      <c r="O926" s="5"/>
    </row>
    <row r="927" spans="13:15" ht="15.75" customHeight="1">
      <c r="M927" s="5"/>
      <c r="O927" s="5"/>
    </row>
    <row r="928" spans="13:15" ht="15.75" customHeight="1">
      <c r="M928" s="5"/>
      <c r="O928" s="5"/>
    </row>
    <row r="929" spans="13:15" ht="15.75" customHeight="1">
      <c r="M929" s="5"/>
      <c r="O929" s="5"/>
    </row>
    <row r="930" spans="13:15" ht="15.75" customHeight="1">
      <c r="M930" s="5"/>
      <c r="O930" s="5"/>
    </row>
    <row r="931" spans="13:15" ht="15.75" customHeight="1">
      <c r="M931" s="5"/>
      <c r="O931" s="5"/>
    </row>
    <row r="932" spans="13:15" ht="15.75" customHeight="1">
      <c r="M932" s="5"/>
      <c r="O932" s="5"/>
    </row>
    <row r="933" spans="13:15" ht="15.75" customHeight="1">
      <c r="M933" s="5"/>
      <c r="O933" s="5"/>
    </row>
    <row r="934" spans="13:15" ht="15.75" customHeight="1">
      <c r="M934" s="5"/>
      <c r="O934" s="5"/>
    </row>
    <row r="935" spans="13:15" ht="15.75" customHeight="1">
      <c r="M935" s="5"/>
      <c r="O935" s="5"/>
    </row>
    <row r="936" spans="13:15" ht="15.75" customHeight="1">
      <c r="M936" s="5"/>
      <c r="O936" s="5"/>
    </row>
    <row r="937" spans="13:15" ht="15.75" customHeight="1">
      <c r="M937" s="5"/>
      <c r="O937" s="5"/>
    </row>
    <row r="938" spans="13:15" ht="15.75" customHeight="1">
      <c r="M938" s="5"/>
      <c r="O938" s="5"/>
    </row>
    <row r="939" spans="13:15" ht="15.75" customHeight="1">
      <c r="M939" s="5"/>
      <c r="O939" s="5"/>
    </row>
    <row r="940" spans="13:15" ht="15.75" customHeight="1">
      <c r="M940" s="5"/>
      <c r="O940" s="5"/>
    </row>
    <row r="941" spans="13:15" ht="15.75" customHeight="1">
      <c r="M941" s="5"/>
      <c r="O941" s="5"/>
    </row>
    <row r="942" spans="13:15" ht="15.75" customHeight="1">
      <c r="M942" s="5"/>
      <c r="O942" s="5"/>
    </row>
    <row r="943" spans="13:15" ht="15.75" customHeight="1">
      <c r="M943" s="5"/>
      <c r="O943" s="5"/>
    </row>
    <row r="944" spans="13:15" ht="15.75" customHeight="1">
      <c r="M944" s="5"/>
      <c r="O944" s="5"/>
    </row>
    <row r="945" spans="13:15" ht="15.75" customHeight="1">
      <c r="M945" s="5"/>
      <c r="O945" s="5"/>
    </row>
    <row r="946" spans="13:15" ht="15.75" customHeight="1">
      <c r="M946" s="5"/>
      <c r="O946" s="5"/>
    </row>
    <row r="947" spans="13:15" ht="15.75" customHeight="1">
      <c r="M947" s="5"/>
      <c r="O947" s="5"/>
    </row>
    <row r="948" spans="13:15" ht="15.75" customHeight="1">
      <c r="M948" s="5"/>
      <c r="O948" s="5"/>
    </row>
    <row r="949" spans="13:15" ht="15.75" customHeight="1">
      <c r="M949" s="5"/>
      <c r="O949" s="5"/>
    </row>
    <row r="950" spans="13:15" ht="15.75" customHeight="1">
      <c r="M950" s="5"/>
      <c r="O950" s="5"/>
    </row>
    <row r="951" spans="13:15" ht="15.75" customHeight="1">
      <c r="M951" s="5"/>
      <c r="O951" s="5"/>
    </row>
    <row r="952" spans="13:15" ht="15.75" customHeight="1">
      <c r="M952" s="5"/>
      <c r="O952" s="5"/>
    </row>
    <row r="953" spans="13:15" ht="15.75" customHeight="1">
      <c r="M953" s="5"/>
      <c r="O953" s="5"/>
    </row>
    <row r="954" spans="13:15" ht="15.75" customHeight="1">
      <c r="M954" s="5"/>
      <c r="O954" s="5"/>
    </row>
    <row r="955" spans="13:15" ht="15.75" customHeight="1">
      <c r="M955" s="5"/>
      <c r="O955" s="5"/>
    </row>
    <row r="956" spans="13:15" ht="15.75" customHeight="1">
      <c r="M956" s="5"/>
      <c r="O956" s="5"/>
    </row>
    <row r="957" spans="13:15" ht="15.75" customHeight="1">
      <c r="M957" s="5"/>
      <c r="O957" s="5"/>
    </row>
    <row r="958" spans="13:15" ht="15.75" customHeight="1">
      <c r="M958" s="5"/>
      <c r="O958" s="5"/>
    </row>
    <row r="959" spans="13:15" ht="15.75" customHeight="1">
      <c r="M959" s="5"/>
      <c r="O959" s="5"/>
    </row>
    <row r="960" spans="13:15" ht="15.75" customHeight="1">
      <c r="M960" s="5"/>
      <c r="O960" s="5"/>
    </row>
    <row r="961" spans="13:15" ht="15.75" customHeight="1">
      <c r="M961" s="5"/>
      <c r="O961" s="5"/>
    </row>
    <row r="962" spans="13:15" ht="15.75" customHeight="1">
      <c r="M962" s="5"/>
      <c r="O962" s="5"/>
    </row>
    <row r="963" spans="13:15" ht="15.75" customHeight="1">
      <c r="M963" s="5"/>
      <c r="O963" s="5"/>
    </row>
    <row r="964" spans="13:15" ht="15.75" customHeight="1">
      <c r="M964" s="5"/>
      <c r="O964" s="5"/>
    </row>
    <row r="965" spans="13:15" ht="15.75" customHeight="1">
      <c r="M965" s="5"/>
      <c r="O965" s="5"/>
    </row>
    <row r="966" spans="13:15" ht="15.75" customHeight="1">
      <c r="M966" s="5"/>
      <c r="O966" s="5"/>
    </row>
    <row r="967" spans="13:15" ht="15.75" customHeight="1">
      <c r="M967" s="5"/>
      <c r="O967" s="5"/>
    </row>
    <row r="968" spans="13:15" ht="15.75" customHeight="1">
      <c r="M968" s="5"/>
      <c r="O968" s="5"/>
    </row>
    <row r="969" spans="13:15" ht="15.75" customHeight="1">
      <c r="M969" s="5"/>
      <c r="O969" s="5"/>
    </row>
    <row r="970" spans="13:15" ht="15.75" customHeight="1">
      <c r="M970" s="5"/>
      <c r="O970" s="5"/>
    </row>
    <row r="971" spans="13:15" ht="15.75" customHeight="1">
      <c r="M971" s="5"/>
      <c r="O971" s="5"/>
    </row>
    <row r="972" spans="13:15" ht="15.75" customHeight="1">
      <c r="M972" s="5"/>
      <c r="O972" s="5"/>
    </row>
    <row r="973" spans="13:15" ht="15.75" customHeight="1">
      <c r="M973" s="5"/>
      <c r="O973" s="5"/>
    </row>
    <row r="974" spans="13:15" ht="15.75" customHeight="1">
      <c r="M974" s="5"/>
      <c r="O974" s="5"/>
    </row>
    <row r="975" spans="13:15" ht="15.75" customHeight="1">
      <c r="M975" s="5"/>
      <c r="O975" s="5"/>
    </row>
    <row r="976" spans="13:15" ht="15.75" customHeight="1">
      <c r="M976" s="5"/>
      <c r="O976" s="5"/>
    </row>
    <row r="977" spans="13:15" ht="15.75" customHeight="1">
      <c r="M977" s="5"/>
      <c r="O977" s="5"/>
    </row>
    <row r="978" spans="13:15" ht="15.75" customHeight="1">
      <c r="M978" s="5"/>
      <c r="O978" s="5"/>
    </row>
    <row r="979" spans="13:15" ht="15.75" customHeight="1">
      <c r="M979" s="5"/>
      <c r="O979" s="5"/>
    </row>
    <row r="980" spans="13:15" ht="15.75" customHeight="1">
      <c r="M980" s="5"/>
      <c r="O980" s="5"/>
    </row>
    <row r="981" spans="13:15" ht="15.75" customHeight="1">
      <c r="M981" s="5"/>
      <c r="O981" s="5"/>
    </row>
    <row r="982" spans="13:15" ht="15.75" customHeight="1">
      <c r="M982" s="5"/>
      <c r="O982" s="5"/>
    </row>
    <row r="983" spans="13:15" ht="15.75" customHeight="1">
      <c r="M983" s="5"/>
      <c r="O983" s="5"/>
    </row>
    <row r="984" spans="13:15" ht="15.75" customHeight="1">
      <c r="M984" s="5"/>
      <c r="O984" s="5"/>
    </row>
    <row r="985" spans="13:15" ht="15.75" customHeight="1">
      <c r="M985" s="5"/>
      <c r="O985" s="5"/>
    </row>
    <row r="986" spans="13:15" ht="15.75" customHeight="1">
      <c r="M986" s="5"/>
      <c r="O986" s="5"/>
    </row>
    <row r="987" spans="13:15" ht="15.75" customHeight="1">
      <c r="M987" s="5"/>
      <c r="O987" s="5"/>
    </row>
    <row r="988" spans="13:15" ht="15.75" customHeight="1">
      <c r="M988" s="5"/>
      <c r="O988" s="5"/>
    </row>
    <row r="989" spans="13:15" ht="15.75" customHeight="1">
      <c r="M989" s="5"/>
      <c r="O989" s="5"/>
    </row>
    <row r="990" spans="13:15" ht="15.75" customHeight="1">
      <c r="M990" s="5"/>
      <c r="O990" s="5"/>
    </row>
    <row r="991" spans="13:15" ht="15.75" customHeight="1">
      <c r="M991" s="5"/>
      <c r="O991" s="5"/>
    </row>
    <row r="992" spans="13:15" ht="15.75" customHeight="1">
      <c r="M992" s="5"/>
      <c r="O992" s="5"/>
    </row>
    <row r="993" spans="13:15" ht="15.75" customHeight="1">
      <c r="M993" s="5"/>
      <c r="O993" s="5"/>
    </row>
    <row r="994" spans="13:15" ht="15.75" customHeight="1">
      <c r="M994" s="5"/>
      <c r="O994" s="5"/>
    </row>
    <row r="995" spans="13:15" ht="15.75" customHeight="1">
      <c r="M995" s="5"/>
      <c r="O995" s="5"/>
    </row>
    <row r="996" spans="13:15" ht="15.75" customHeight="1">
      <c r="M996" s="5"/>
      <c r="O996" s="5"/>
    </row>
    <row r="997" spans="13:15" ht="15.75" customHeight="1">
      <c r="M997" s="5"/>
      <c r="O997" s="5"/>
    </row>
    <row r="998" spans="13:15" ht="15.75" customHeight="1">
      <c r="M998" s="5"/>
      <c r="O998" s="5"/>
    </row>
    <row r="999" spans="13:15" ht="15.75" customHeight="1">
      <c r="M999" s="5"/>
      <c r="O999" s="5"/>
    </row>
    <row r="1000" spans="13:15" ht="15.75" customHeight="1">
      <c r="M1000" s="5"/>
      <c r="O1000" s="5"/>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55</vt:i4>
      </vt:variant>
    </vt:vector>
  </HeadingPairs>
  <TitlesOfParts>
    <vt:vector size="63" baseType="lpstr">
      <vt:lpstr>Aperçu</vt:lpstr>
      <vt:lpstr>Sommaire</vt:lpstr>
      <vt:lpstr>Validation</vt:lpstr>
      <vt:lpstr>1. Site de fabrication</vt:lpstr>
      <vt:lpstr>2. Produits inclus</vt:lpstr>
      <vt:lpstr>3. Module A Matière première</vt:lpstr>
      <vt:lpstr>4. Module B Ingrédients</vt:lpstr>
      <vt:lpstr>LookUps</vt:lpstr>
      <vt:lpstr>Ambient_dairy</vt:lpstr>
      <vt:lpstr>ASDA</vt:lpstr>
      <vt:lpstr>ASDa_market</vt:lpstr>
      <vt:lpstr>Baby</vt:lpstr>
      <vt:lpstr>Bake_off</vt:lpstr>
      <vt:lpstr>Basic</vt:lpstr>
      <vt:lpstr>Biscuits</vt:lpstr>
      <vt:lpstr>Bread</vt:lpstr>
      <vt:lpstr>Bread_decentral</vt:lpstr>
      <vt:lpstr>Category_map</vt:lpstr>
      <vt:lpstr>Certification</vt:lpstr>
      <vt:lpstr>Certified</vt:lpstr>
      <vt:lpstr>Change</vt:lpstr>
      <vt:lpstr>Chilled_Cheese</vt:lpstr>
      <vt:lpstr>Chilled_Dairy</vt:lpstr>
      <vt:lpstr>Chilled_Delicatessen</vt:lpstr>
      <vt:lpstr>Chilled_Meat</vt:lpstr>
      <vt:lpstr>Confectionery</vt:lpstr>
      <vt:lpstr>Convenience</vt:lpstr>
      <vt:lpstr>Coop_market</vt:lpstr>
      <vt:lpstr>Cosmetics</vt:lpstr>
      <vt:lpstr>Delicatessen</vt:lpstr>
      <vt:lpstr>Fish</vt:lpstr>
      <vt:lpstr>Frozen_Food</vt:lpstr>
      <vt:lpstr>Household</vt:lpstr>
      <vt:lpstr>Lidl_market</vt:lpstr>
      <vt:lpstr>M_S_market</vt:lpstr>
      <vt:lpstr>Meat</vt:lpstr>
      <vt:lpstr>Milk_based</vt:lpstr>
      <vt:lpstr>Module</vt:lpstr>
      <vt:lpstr>Module_A</vt:lpstr>
      <vt:lpstr>Module_B</vt:lpstr>
      <vt:lpstr>Morrisons_market</vt:lpstr>
      <vt:lpstr>Non_food</vt:lpstr>
      <vt:lpstr>Oils</vt:lpstr>
      <vt:lpstr>OTC</vt:lpstr>
      <vt:lpstr>Palm_reasons</vt:lpstr>
      <vt:lpstr>Palm_type</vt:lpstr>
      <vt:lpstr>Pet</vt:lpstr>
      <vt:lpstr>Poultry</vt:lpstr>
      <vt:lpstr>Product_Info</vt:lpstr>
      <vt:lpstr>Products</vt:lpstr>
      <vt:lpstr>Ready_meals</vt:lpstr>
      <vt:lpstr>Retailer</vt:lpstr>
      <vt:lpstr>Retailers</vt:lpstr>
      <vt:lpstr>Sainsburys_market</vt:lpstr>
      <vt:lpstr>Simple</vt:lpstr>
      <vt:lpstr>Soup</vt:lpstr>
      <vt:lpstr>Spreads</vt:lpstr>
      <vt:lpstr>Tesco_market</vt:lpstr>
      <vt:lpstr>Tinned_fish</vt:lpstr>
      <vt:lpstr>Type</vt:lpstr>
      <vt:lpstr>unit</vt:lpstr>
      <vt:lpstr>Waitrose_market</vt:lpstr>
      <vt:lpstr>Washing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 Schreiber</dc:creator>
  <cp:lastModifiedBy>Amy Thomson</cp:lastModifiedBy>
  <dcterms:created xsi:type="dcterms:W3CDTF">2015-01-21T16:20:00Z</dcterms:created>
  <dcterms:modified xsi:type="dcterms:W3CDTF">2022-12-07T14:02:10Z</dcterms:modified>
</cp:coreProperties>
</file>