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showInkAnnotation="0" codeName="ThisWorkbook" autoCompressPictures="0"/>
  <mc:AlternateContent xmlns:mc="http://schemas.openxmlformats.org/markup-compatibility/2006">
    <mc:Choice Requires="x15">
      <x15ac:absPath xmlns:x15ac="http://schemas.microsoft.com/office/spreadsheetml/2010/11/ac" url="G:\Shared drives\Accounts\Lidl\LIDL 007 - 2020 soy footprint\3. Content\Zengine\"/>
    </mc:Choice>
  </mc:AlternateContent>
  <xr:revisionPtr revIDLastSave="0" documentId="8_{816079FE-CE25-4CDA-8E4D-CB0A75734359}" xr6:coauthVersionLast="47" xr6:coauthVersionMax="47" xr10:uidLastSave="{00000000-0000-0000-0000-000000000000}"/>
  <workbookProtection workbookAlgorithmName="SHA-512" workbookHashValue="qkQLggKkLqBzz8BOi9QTALBYvbtqWX3B/0SrzXUGPH6k8KfbqL/YssMObw0Ih5l8OMQbejPsYUF5gKBHQcee1Q==" workbookSaltValue="pEXlN8OGhOg9gqsAuBEh1A==" workbookSpinCount="100000" lockStructure="1"/>
  <bookViews>
    <workbookView xWindow="44880" yWindow="8655" windowWidth="29040" windowHeight="15840" tabRatio="826" xr2:uid="{00000000-000D-0000-FFFF-FFFF00000000}"/>
  </bookViews>
  <sheets>
    <sheet name="Overview" sheetId="1" r:id="rId1"/>
    <sheet name="Summary and Validation" sheetId="20" r:id="rId2"/>
    <sheet name="1. Your Supplier Details" sheetId="25" r:id="rId3"/>
    <sheet name="2. Proteins Supplied" sheetId="22" r:id="rId4"/>
    <sheet name="Database" sheetId="19" state="hidden" r:id="rId5"/>
    <sheet name="LookUps" sheetId="14" state="hidden" r:id="rId6"/>
  </sheets>
  <definedNames>
    <definedName name="Ahold">LookUps!#REF!</definedName>
    <definedName name="Aldi">LookUps!$R$2:$R$25</definedName>
    <definedName name="Animals">LookUps!#REF!</definedName>
    <definedName name="ASDA">LookUps!$Q$2:$Q$25</definedName>
    <definedName name="Certification">LookUps!#REF!</definedName>
    <definedName name="CoC">LookUps!$J$2:$J$9</definedName>
    <definedName name="Commitments">LookUps!$I$2:$I$6</definedName>
    <definedName name="Conversions">LookUps!$E$2:$F$17</definedName>
    <definedName name="Coop">LookUps!$P$2:$P$25</definedName>
    <definedName name="Frequency">LookUps!$B$2:$B$7</definedName>
    <definedName name="Livestock">LookUps!$E$2:$E$17</definedName>
    <definedName name="Location">LookUps!$G$2:$G$3</definedName>
    <definedName name="MS">LookUps!$N$2:$N$25</definedName>
    <definedName name="Retailer">LookUps!$K$2:$K$25</definedName>
    <definedName name="Sainsburys">LookUps!$S$2:$S$25</definedName>
    <definedName name="Simple">LookUps!$C$2:$C$3</definedName>
    <definedName name="Site_reference">#REF!</definedName>
    <definedName name="Supplier">'1. Your Supplier Details'!$C$11:$C$78</definedName>
    <definedName name="tesco">LookUps!$O$2:$O$12</definedName>
    <definedName name="type">LookUps!$H$2:$H$4</definedName>
    <definedName name="Unit">LookUps!$A$2:$A$4</definedName>
    <definedName name="Waitrose">LookUps!$M$2:$M$19</definedName>
  </definedNames>
  <calcPr calcId="191029"/>
  <fileRecoveryPr autoRecover="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K3" i="19" l="1"/>
  <c r="K4" i="19"/>
  <c r="K5" i="19"/>
  <c r="K6" i="19"/>
  <c r="K7" i="19"/>
  <c r="K8" i="19"/>
  <c r="K9" i="19"/>
  <c r="K10" i="19"/>
  <c r="K11" i="19"/>
  <c r="K12" i="19"/>
  <c r="K13" i="19"/>
  <c r="K14" i="19"/>
  <c r="K15" i="19"/>
  <c r="K16" i="19"/>
  <c r="K17" i="19"/>
  <c r="K18" i="19"/>
  <c r="K19" i="19"/>
  <c r="K20" i="19"/>
  <c r="K21" i="19"/>
  <c r="K22" i="19"/>
  <c r="K23" i="19"/>
  <c r="K24" i="19"/>
  <c r="K25" i="19"/>
  <c r="K26" i="19"/>
  <c r="K27" i="19"/>
  <c r="K28" i="19"/>
  <c r="K29" i="19"/>
  <c r="K30" i="19"/>
  <c r="K31" i="19"/>
  <c r="K32" i="19"/>
  <c r="K33" i="19"/>
  <c r="K34" i="19"/>
  <c r="K35" i="19"/>
  <c r="K36" i="19"/>
  <c r="K37" i="19"/>
  <c r="K38" i="19"/>
  <c r="K39" i="19"/>
  <c r="K40" i="19"/>
  <c r="K41" i="19"/>
  <c r="K42" i="19"/>
  <c r="K43" i="19"/>
  <c r="K44" i="19"/>
  <c r="K45" i="19"/>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K84" i="19"/>
  <c r="K85" i="19"/>
  <c r="K86" i="19"/>
  <c r="K87" i="19"/>
  <c r="K88" i="19"/>
  <c r="K89" i="19"/>
  <c r="K90" i="19"/>
  <c r="K91" i="19"/>
  <c r="K92" i="19"/>
  <c r="K93" i="19"/>
  <c r="K94" i="19"/>
  <c r="K95"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19" i="19"/>
  <c r="K120" i="19"/>
  <c r="K121" i="19"/>
  <c r="K122" i="19"/>
  <c r="K123" i="19"/>
  <c r="K124" i="19"/>
  <c r="K125" i="19"/>
  <c r="K126" i="19"/>
  <c r="K127" i="19"/>
  <c r="K128" i="19"/>
  <c r="K129" i="19"/>
  <c r="K130" i="19"/>
  <c r="K131" i="19"/>
  <c r="K132" i="19"/>
  <c r="K133" i="19"/>
  <c r="K134" i="19"/>
  <c r="K135" i="19"/>
  <c r="K136" i="19"/>
  <c r="K137" i="19"/>
  <c r="K138" i="19"/>
  <c r="K139" i="19"/>
  <c r="K140" i="19"/>
  <c r="K141" i="19"/>
  <c r="K142" i="19"/>
  <c r="K143" i="19"/>
  <c r="K144" i="19"/>
  <c r="K145" i="19"/>
  <c r="K146" i="19"/>
  <c r="K147" i="19"/>
  <c r="K148" i="19"/>
  <c r="K149" i="19"/>
  <c r="K150" i="19"/>
  <c r="K151" i="19"/>
  <c r="K152" i="19"/>
  <c r="K153" i="19"/>
  <c r="K154" i="19"/>
  <c r="K155" i="19"/>
  <c r="K156" i="19"/>
  <c r="K157" i="19"/>
  <c r="K158" i="19"/>
  <c r="K159" i="19"/>
  <c r="K160" i="19"/>
  <c r="K161" i="19"/>
  <c r="K162" i="19"/>
  <c r="K163" i="19"/>
  <c r="K164" i="19"/>
  <c r="K165" i="19"/>
  <c r="K166" i="19"/>
  <c r="K167" i="19"/>
  <c r="K168" i="19"/>
  <c r="K169" i="19"/>
  <c r="K170" i="19"/>
  <c r="K171" i="19"/>
  <c r="K172" i="19"/>
  <c r="K173" i="19"/>
  <c r="K174" i="19"/>
  <c r="K175" i="19"/>
  <c r="K176" i="19"/>
  <c r="K177" i="19"/>
  <c r="K178" i="19"/>
  <c r="K179" i="19"/>
  <c r="K180" i="19"/>
  <c r="K181" i="19"/>
  <c r="K182" i="19"/>
  <c r="K183" i="19"/>
  <c r="K184" i="19"/>
  <c r="K185" i="19"/>
  <c r="K186" i="19"/>
  <c r="K187" i="19"/>
  <c r="K188" i="19"/>
  <c r="K189" i="19"/>
  <c r="K190" i="19"/>
  <c r="K191" i="19"/>
  <c r="K192" i="19"/>
  <c r="K193" i="19"/>
  <c r="F2" i="19"/>
  <c r="C11" i="22" l="1"/>
  <c r="C12" i="22"/>
  <c r="C13" i="22"/>
  <c r="C14" i="22"/>
  <c r="C15" i="22"/>
  <c r="C16" i="22"/>
  <c r="C17" i="22"/>
  <c r="C18" i="22"/>
  <c r="C19" i="22"/>
  <c r="C20" i="22"/>
  <c r="C21" i="22"/>
  <c r="C22" i="22"/>
  <c r="C23" i="22"/>
  <c r="C24" i="22"/>
  <c r="C25" i="22"/>
  <c r="C26" i="22"/>
  <c r="C27" i="22"/>
  <c r="C28" i="22"/>
  <c r="C29" i="22"/>
  <c r="C30" i="22"/>
  <c r="C31" i="22"/>
  <c r="C32" i="22"/>
  <c r="C33" i="22"/>
  <c r="C34" i="22"/>
  <c r="C35" i="22"/>
  <c r="C36" i="22"/>
  <c r="C37" i="22"/>
  <c r="C38" i="22"/>
  <c r="C39" i="22"/>
  <c r="C40" i="22"/>
  <c r="C41" i="22"/>
  <c r="C42" i="22"/>
  <c r="C43" i="22"/>
  <c r="C44" i="22"/>
  <c r="C45" i="22"/>
  <c r="C46" i="22"/>
  <c r="C47" i="22"/>
  <c r="C48" i="22"/>
  <c r="C49" i="22"/>
  <c r="C50" i="22"/>
  <c r="C51" i="22"/>
  <c r="C52" i="22"/>
  <c r="C53" i="22"/>
  <c r="C54" i="22"/>
  <c r="C55" i="22"/>
  <c r="C56" i="22"/>
  <c r="C57" i="22"/>
  <c r="C58" i="22"/>
  <c r="C59" i="22"/>
  <c r="C60" i="22"/>
  <c r="C61" i="22"/>
  <c r="C62" i="22"/>
  <c r="C63" i="22"/>
  <c r="C64" i="22"/>
  <c r="C65" i="22"/>
  <c r="C66" i="22"/>
  <c r="C67" i="22"/>
  <c r="C68" i="22"/>
  <c r="C69" i="22"/>
  <c r="C70" i="22"/>
  <c r="C71" i="22"/>
  <c r="C72" i="22"/>
  <c r="C73" i="22"/>
  <c r="C74" i="22"/>
  <c r="C75" i="22"/>
  <c r="C76" i="22"/>
  <c r="C77" i="22"/>
  <c r="C78" i="22"/>
  <c r="C79" i="22"/>
  <c r="C80" i="22"/>
  <c r="C81" i="22"/>
  <c r="C82" i="22"/>
  <c r="C83" i="22"/>
  <c r="C84" i="22"/>
  <c r="C85" i="22"/>
  <c r="C86" i="22"/>
  <c r="C87" i="22"/>
  <c r="C88" i="22"/>
  <c r="C89" i="22"/>
  <c r="C90" i="22"/>
  <c r="C91" i="22"/>
  <c r="C92" i="22"/>
  <c r="C93" i="22"/>
  <c r="C94" i="22"/>
  <c r="C95" i="22"/>
  <c r="C96" i="22"/>
  <c r="C97" i="22"/>
  <c r="C98" i="22"/>
  <c r="C99" i="22"/>
  <c r="C100" i="22"/>
  <c r="C101" i="22"/>
  <c r="C102" i="22"/>
  <c r="C103" i="22"/>
  <c r="C104" i="22"/>
  <c r="C105" i="22"/>
  <c r="C106" i="22"/>
  <c r="C107" i="22"/>
  <c r="C108" i="22"/>
  <c r="C109" i="22"/>
  <c r="C110" i="22"/>
  <c r="C111" i="22"/>
  <c r="C112" i="22"/>
  <c r="C113" i="22"/>
  <c r="C114" i="22"/>
  <c r="C115" i="22"/>
  <c r="C116" i="22"/>
  <c r="C117" i="22"/>
  <c r="C118" i="22"/>
  <c r="C119" i="22"/>
  <c r="C120" i="22"/>
  <c r="C121" i="22"/>
  <c r="C122" i="22"/>
  <c r="C123" i="22"/>
  <c r="C124" i="22"/>
  <c r="C125" i="22"/>
  <c r="C126" i="22"/>
  <c r="C127" i="22"/>
  <c r="C128" i="22"/>
  <c r="C129" i="22"/>
  <c r="C130" i="22"/>
  <c r="C131" i="22"/>
  <c r="C132" i="22"/>
  <c r="C133" i="22"/>
  <c r="C134" i="22"/>
  <c r="C135" i="22"/>
  <c r="C136" i="22"/>
  <c r="C137" i="22"/>
  <c r="C138" i="22"/>
  <c r="C139" i="22"/>
  <c r="C140" i="22"/>
  <c r="C141" i="22"/>
  <c r="C142" i="22"/>
  <c r="C143" i="22"/>
  <c r="C144" i="22"/>
  <c r="C145" i="22"/>
  <c r="C146" i="22"/>
  <c r="C147" i="22"/>
  <c r="C148" i="22"/>
  <c r="C149" i="22"/>
  <c r="C150" i="22"/>
  <c r="C151" i="22"/>
  <c r="C152" i="22"/>
  <c r="C153" i="22"/>
  <c r="C154" i="22"/>
  <c r="C155" i="22"/>
  <c r="C156" i="22"/>
  <c r="C157" i="22"/>
  <c r="C158" i="22"/>
  <c r="C159" i="22"/>
  <c r="C160" i="22"/>
  <c r="C161" i="22"/>
  <c r="C162" i="22"/>
  <c r="C163" i="22"/>
  <c r="C164" i="22"/>
  <c r="C165" i="22"/>
  <c r="C166" i="22"/>
  <c r="C167" i="22"/>
  <c r="C168" i="22"/>
  <c r="C169" i="22"/>
  <c r="C170" i="22"/>
  <c r="C171" i="22"/>
  <c r="C172" i="22"/>
  <c r="C173" i="22"/>
  <c r="C174" i="22"/>
  <c r="C175" i="22"/>
  <c r="C176" i="22"/>
  <c r="C177" i="22"/>
  <c r="C178" i="22"/>
  <c r="C179" i="22"/>
  <c r="C180" i="22"/>
  <c r="C181" i="22"/>
  <c r="C182" i="22"/>
  <c r="C183" i="22"/>
  <c r="C184" i="22"/>
  <c r="C185" i="22"/>
  <c r="C186" i="22"/>
  <c r="C187" i="22"/>
  <c r="C188" i="22"/>
  <c r="C189" i="22"/>
  <c r="C190" i="22"/>
  <c r="C191" i="22"/>
  <c r="C192" i="22"/>
  <c r="C193" i="22"/>
  <c r="C194" i="22"/>
  <c r="C195" i="22"/>
  <c r="C196" i="22"/>
  <c r="C197" i="22"/>
  <c r="C198" i="22"/>
  <c r="C199" i="22"/>
  <c r="C200" i="22"/>
  <c r="C201" i="22"/>
  <c r="C202" i="22"/>
  <c r="C203" i="22"/>
  <c r="C204" i="22"/>
  <c r="C205" i="22"/>
  <c r="C206" i="22"/>
  <c r="C207" i="22"/>
  <c r="C208" i="22"/>
  <c r="C209" i="22"/>
  <c r="C210" i="22"/>
  <c r="C211" i="22"/>
  <c r="C212" i="22"/>
  <c r="C213" i="22"/>
  <c r="C214" i="22"/>
  <c r="C215" i="22"/>
  <c r="C216" i="22"/>
  <c r="C217" i="22"/>
  <c r="C218" i="22"/>
  <c r="C219" i="22"/>
  <c r="C220" i="22"/>
  <c r="C221" i="22"/>
  <c r="C222" i="22"/>
  <c r="C223" i="22"/>
  <c r="C224" i="22"/>
  <c r="C225" i="22"/>
  <c r="C226" i="22"/>
  <c r="C227" i="22"/>
  <c r="C228" i="22"/>
  <c r="C229" i="22"/>
  <c r="C230" i="22"/>
  <c r="C231" i="22"/>
  <c r="C232" i="22"/>
  <c r="C233" i="22"/>
  <c r="C234" i="22"/>
  <c r="C235" i="22"/>
  <c r="C236" i="22"/>
  <c r="C237" i="22"/>
  <c r="C238" i="22"/>
  <c r="C239" i="22"/>
  <c r="C240" i="22"/>
  <c r="C241" i="22"/>
  <c r="C242" i="22"/>
  <c r="C243" i="22"/>
  <c r="C244" i="22"/>
  <c r="C245" i="22"/>
  <c r="C246" i="22"/>
  <c r="C247" i="22"/>
  <c r="C248" i="22"/>
  <c r="C249" i="22"/>
  <c r="C250" i="22"/>
  <c r="C251" i="22"/>
  <c r="C252" i="22"/>
  <c r="C253" i="22"/>
  <c r="C254" i="22"/>
  <c r="C255" i="22"/>
  <c r="C256" i="22"/>
  <c r="C257" i="22"/>
  <c r="C258" i="22"/>
  <c r="C259" i="22"/>
  <c r="C260" i="22"/>
  <c r="C261" i="22"/>
  <c r="C262" i="22"/>
  <c r="C263" i="22"/>
  <c r="C264" i="22"/>
  <c r="C265" i="22"/>
  <c r="C266" i="22"/>
  <c r="C267" i="22"/>
  <c r="C268" i="22"/>
  <c r="C269" i="22"/>
  <c r="C270" i="22"/>
  <c r="C271" i="22"/>
  <c r="C272" i="22"/>
  <c r="C273" i="22"/>
  <c r="C274" i="22"/>
  <c r="C275" i="22"/>
  <c r="C276" i="22"/>
  <c r="C277" i="22"/>
  <c r="C278" i="22"/>
  <c r="C10" i="22"/>
  <c r="L10" i="22"/>
  <c r="L14" i="22"/>
  <c r="B10" i="22"/>
  <c r="B11" i="22"/>
  <c r="B12" i="22"/>
  <c r="B13" i="22"/>
  <c r="B14" i="22"/>
  <c r="B15" i="22"/>
  <c r="B16" i="22"/>
  <c r="B17" i="22"/>
  <c r="B18" i="22"/>
  <c r="B19" i="22"/>
  <c r="B20" i="22"/>
  <c r="B21" i="22"/>
  <c r="B22" i="22"/>
  <c r="B23" i="22"/>
  <c r="B24" i="22"/>
  <c r="B25" i="22"/>
  <c r="B26" i="22"/>
  <c r="B27" i="22"/>
  <c r="B28" i="22"/>
  <c r="B29" i="22"/>
  <c r="B30" i="22"/>
  <c r="B31" i="22"/>
  <c r="B32" i="22"/>
  <c r="B33" i="22"/>
  <c r="B34" i="22"/>
  <c r="B35" i="22"/>
  <c r="B36" i="22"/>
  <c r="B37" i="22"/>
  <c r="B38" i="22"/>
  <c r="B39" i="22"/>
  <c r="B40" i="22"/>
  <c r="B41" i="22"/>
  <c r="B42" i="22"/>
  <c r="B43" i="22"/>
  <c r="B44" i="22"/>
  <c r="B45" i="22"/>
  <c r="B46" i="22"/>
  <c r="B47" i="22"/>
  <c r="B48" i="22"/>
  <c r="B49" i="22"/>
  <c r="B50" i="22"/>
  <c r="B51" i="22"/>
  <c r="B52" i="22"/>
  <c r="B53" i="22"/>
  <c r="B54" i="22"/>
  <c r="B55" i="22"/>
  <c r="B56" i="22"/>
  <c r="B57" i="22"/>
  <c r="B58" i="22"/>
  <c r="B59" i="22"/>
  <c r="B60" i="22"/>
  <c r="B61" i="22"/>
  <c r="B62" i="22"/>
  <c r="B63" i="22"/>
  <c r="B64" i="22"/>
  <c r="B65" i="22"/>
  <c r="B66" i="22"/>
  <c r="B67" i="22"/>
  <c r="B68" i="22"/>
  <c r="B69" i="22"/>
  <c r="B70" i="22"/>
  <c r="B71" i="22"/>
  <c r="B72" i="22"/>
  <c r="B73" i="22"/>
  <c r="B74" i="22"/>
  <c r="B75" i="22"/>
  <c r="B76" i="22"/>
  <c r="B77" i="22"/>
  <c r="B78" i="22"/>
  <c r="B79" i="22"/>
  <c r="B80" i="22"/>
  <c r="B81" i="22"/>
  <c r="B82" i="22"/>
  <c r="B83" i="22"/>
  <c r="B84" i="22"/>
  <c r="B85" i="22"/>
  <c r="B86" i="22"/>
  <c r="B87" i="22"/>
  <c r="B88" i="22"/>
  <c r="B89" i="22"/>
  <c r="B90" i="22"/>
  <c r="B91" i="22"/>
  <c r="B92" i="22"/>
  <c r="B93" i="22"/>
  <c r="B94" i="22"/>
  <c r="B95" i="22"/>
  <c r="B96" i="22"/>
  <c r="B97" i="22"/>
  <c r="B98" i="22"/>
  <c r="B99" i="22"/>
  <c r="B100" i="22"/>
  <c r="B101" i="22"/>
  <c r="B102" i="22"/>
  <c r="B103" i="22"/>
  <c r="B104" i="22"/>
  <c r="B105" i="22"/>
  <c r="B106" i="22"/>
  <c r="B107" i="22"/>
  <c r="B108" i="22"/>
  <c r="B109" i="22"/>
  <c r="B110" i="22"/>
  <c r="B111" i="22"/>
  <c r="B112" i="22"/>
  <c r="B113" i="22"/>
  <c r="B114" i="22"/>
  <c r="B115" i="22"/>
  <c r="B116" i="22"/>
  <c r="B117" i="22"/>
  <c r="B118" i="22"/>
  <c r="B119" i="22"/>
  <c r="B120" i="22"/>
  <c r="B121" i="22"/>
  <c r="B122" i="22"/>
  <c r="B123" i="22"/>
  <c r="B124" i="22"/>
  <c r="B125" i="22"/>
  <c r="B126" i="22"/>
  <c r="B127" i="22"/>
  <c r="B128" i="22"/>
  <c r="B129" i="22"/>
  <c r="B130" i="22"/>
  <c r="B131" i="22"/>
  <c r="B132" i="22"/>
  <c r="B133" i="22"/>
  <c r="B134" i="22"/>
  <c r="B135" i="22"/>
  <c r="B136" i="22"/>
  <c r="B137" i="22"/>
  <c r="B138" i="22"/>
  <c r="B139" i="22"/>
  <c r="B140" i="22"/>
  <c r="B141" i="22"/>
  <c r="B142" i="22"/>
  <c r="B143" i="22"/>
  <c r="B144" i="22"/>
  <c r="B145" i="22"/>
  <c r="B146" i="22"/>
  <c r="B147" i="22"/>
  <c r="B148" i="22"/>
  <c r="B149" i="22"/>
  <c r="B150" i="22"/>
  <c r="B151" i="22"/>
  <c r="B152" i="22"/>
  <c r="B153" i="22"/>
  <c r="B154" i="22"/>
  <c r="B155" i="22"/>
  <c r="B156" i="22"/>
  <c r="B157" i="22"/>
  <c r="B158" i="22"/>
  <c r="B159" i="22"/>
  <c r="B160" i="22"/>
  <c r="B161" i="22"/>
  <c r="B162" i="22"/>
  <c r="B163" i="22"/>
  <c r="B164" i="22"/>
  <c r="B165" i="22"/>
  <c r="B166" i="22"/>
  <c r="B167" i="22"/>
  <c r="B168" i="22"/>
  <c r="B169" i="22"/>
  <c r="B170" i="22"/>
  <c r="B171" i="22"/>
  <c r="B172" i="22"/>
  <c r="B173" i="22"/>
  <c r="B174" i="22"/>
  <c r="B175" i="22"/>
  <c r="B176" i="22"/>
  <c r="B177" i="22"/>
  <c r="B178" i="22"/>
  <c r="B179" i="22"/>
  <c r="B180" i="22"/>
  <c r="B181" i="22"/>
  <c r="B182" i="22"/>
  <c r="B183" i="22"/>
  <c r="B184" i="22"/>
  <c r="B185" i="22"/>
  <c r="B186" i="22"/>
  <c r="B187" i="22"/>
  <c r="B188" i="22"/>
  <c r="B189" i="22"/>
  <c r="B190" i="22"/>
  <c r="B191" i="22"/>
  <c r="B192" i="22"/>
  <c r="B193" i="22"/>
  <c r="B194" i="22"/>
  <c r="B195" i="22"/>
  <c r="B196" i="22"/>
  <c r="B197" i="22"/>
  <c r="B198" i="22"/>
  <c r="B199" i="22"/>
  <c r="B200" i="22"/>
  <c r="B201" i="22"/>
  <c r="B202" i="22"/>
  <c r="B203" i="22"/>
  <c r="B204" i="22"/>
  <c r="B205" i="22"/>
  <c r="B206" i="22"/>
  <c r="B207" i="22"/>
  <c r="B208" i="22"/>
  <c r="B209" i="22"/>
  <c r="B210" i="22"/>
  <c r="B211" i="22"/>
  <c r="B212" i="22"/>
  <c r="B213" i="22"/>
  <c r="B214" i="22"/>
  <c r="B215" i="22"/>
  <c r="B216" i="22"/>
  <c r="B217" i="22"/>
  <c r="B218" i="22"/>
  <c r="B219" i="22"/>
  <c r="B220" i="22"/>
  <c r="B221" i="22"/>
  <c r="B222" i="22"/>
  <c r="B223" i="22"/>
  <c r="B224" i="22"/>
  <c r="B225" i="22"/>
  <c r="B226" i="22"/>
  <c r="B227" i="22"/>
  <c r="B228" i="22"/>
  <c r="B229" i="22"/>
  <c r="B230" i="22"/>
  <c r="B231" i="22"/>
  <c r="B232" i="22"/>
  <c r="B233" i="22"/>
  <c r="B234" i="22"/>
  <c r="B235" i="22"/>
  <c r="B236" i="22"/>
  <c r="B237" i="22"/>
  <c r="B238" i="22"/>
  <c r="B239" i="22"/>
  <c r="B240" i="22"/>
  <c r="B241" i="22"/>
  <c r="B242" i="22"/>
  <c r="B243" i="22"/>
  <c r="B244" i="22"/>
  <c r="B245" i="22"/>
  <c r="B246" i="22"/>
  <c r="B247" i="22"/>
  <c r="B248" i="22"/>
  <c r="B249" i="22"/>
  <c r="B250" i="22"/>
  <c r="B251" i="22"/>
  <c r="B252" i="22"/>
  <c r="B253" i="22"/>
  <c r="B254" i="22"/>
  <c r="B255" i="22"/>
  <c r="B256" i="22"/>
  <c r="B257" i="22"/>
  <c r="B258" i="22"/>
  <c r="B259" i="22"/>
  <c r="B260" i="22"/>
  <c r="B261" i="22"/>
  <c r="B262" i="22"/>
  <c r="B263" i="22"/>
  <c r="B264" i="22"/>
  <c r="B265" i="22"/>
  <c r="B266" i="22"/>
  <c r="B267" i="22"/>
  <c r="B268" i="22"/>
  <c r="B269" i="22"/>
  <c r="B270" i="22"/>
  <c r="B271" i="22"/>
  <c r="B272" i="22"/>
  <c r="B273" i="22"/>
  <c r="B274" i="22"/>
  <c r="B275" i="22"/>
  <c r="B276" i="22"/>
  <c r="B277" i="22"/>
  <c r="B278" i="22"/>
  <c r="L11" i="22" l="1"/>
  <c r="L12" i="22"/>
  <c r="L13" i="22"/>
  <c r="L15" i="22"/>
  <c r="L16" i="22"/>
  <c r="L17" i="22"/>
  <c r="L18" i="22"/>
  <c r="L19" i="22"/>
  <c r="L20" i="22"/>
  <c r="L21" i="22"/>
  <c r="L22" i="22"/>
  <c r="L23" i="22"/>
  <c r="L24" i="22"/>
  <c r="L25" i="22"/>
  <c r="L26" i="22"/>
  <c r="L27" i="22"/>
  <c r="L28" i="22"/>
  <c r="L29" i="22"/>
  <c r="L30" i="22"/>
  <c r="L31" i="22"/>
  <c r="L32" i="22"/>
  <c r="L33" i="22"/>
  <c r="L34" i="22"/>
  <c r="L35" i="22"/>
  <c r="L36" i="22"/>
  <c r="L37" i="22"/>
  <c r="L38" i="22"/>
  <c r="L39" i="22"/>
  <c r="L40" i="22"/>
  <c r="L41" i="22"/>
  <c r="L42" i="22"/>
  <c r="L43" i="22"/>
  <c r="L44" i="22"/>
  <c r="L45" i="22"/>
  <c r="L46" i="22"/>
  <c r="L47" i="22"/>
  <c r="L48" i="22"/>
  <c r="L49" i="22"/>
  <c r="L50" i="22"/>
  <c r="L51" i="22"/>
  <c r="L52" i="22"/>
  <c r="L53" i="22"/>
  <c r="L54" i="22"/>
  <c r="L55" i="22"/>
  <c r="L56" i="22"/>
  <c r="L57" i="22"/>
  <c r="L58" i="22"/>
  <c r="L59" i="22"/>
  <c r="L60" i="22"/>
  <c r="L61" i="22"/>
  <c r="L62" i="22"/>
  <c r="L63" i="22"/>
  <c r="L64" i="22"/>
  <c r="L65" i="22"/>
  <c r="L66" i="22"/>
  <c r="L67" i="22"/>
  <c r="L68" i="22"/>
  <c r="L69" i="22"/>
  <c r="L70" i="22"/>
  <c r="L71" i="22"/>
  <c r="L72" i="22"/>
  <c r="L73" i="22"/>
  <c r="L74" i="22"/>
  <c r="L75" i="22"/>
  <c r="L76" i="22"/>
  <c r="L77" i="22"/>
  <c r="L78" i="22"/>
  <c r="L79" i="22"/>
  <c r="L80" i="22"/>
  <c r="L81" i="22"/>
  <c r="L82" i="22"/>
  <c r="L83" i="22"/>
  <c r="L84" i="22"/>
  <c r="L85" i="22"/>
  <c r="L86" i="22"/>
  <c r="L87" i="22"/>
  <c r="L88" i="22"/>
  <c r="L89" i="22"/>
  <c r="L90" i="22"/>
  <c r="L91" i="22"/>
  <c r="L92" i="22"/>
  <c r="L93" i="22"/>
  <c r="L94" i="22"/>
  <c r="L95" i="22"/>
  <c r="L96" i="22"/>
  <c r="L97" i="22"/>
  <c r="L98" i="22"/>
  <c r="L99" i="22"/>
  <c r="L100" i="22"/>
  <c r="L101" i="22"/>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46" i="22"/>
  <c r="L147" i="22"/>
  <c r="L148" i="22"/>
  <c r="L149" i="22"/>
  <c r="L150" i="22"/>
  <c r="L151" i="22"/>
  <c r="L152" i="22"/>
  <c r="L153" i="22"/>
  <c r="L154" i="22"/>
  <c r="L155" i="22"/>
  <c r="L156" i="22"/>
  <c r="L157" i="22"/>
  <c r="L158" i="22"/>
  <c r="L159" i="22"/>
  <c r="L160" i="22"/>
  <c r="L161" i="22"/>
  <c r="L162" i="22"/>
  <c r="L163" i="22"/>
  <c r="L164" i="22"/>
  <c r="L165" i="22"/>
  <c r="L166" i="22"/>
  <c r="L167" i="22"/>
  <c r="L168" i="22"/>
  <c r="L169" i="22"/>
  <c r="L170" i="22"/>
  <c r="L171" i="22"/>
  <c r="L172" i="22"/>
  <c r="L173" i="22"/>
  <c r="L174" i="22"/>
  <c r="L175" i="22"/>
  <c r="L176" i="22"/>
  <c r="L177" i="22"/>
  <c r="L178" i="22"/>
  <c r="L179" i="22"/>
  <c r="L180" i="22"/>
  <c r="L181" i="22"/>
  <c r="L182" i="22"/>
  <c r="L183" i="22"/>
  <c r="L184" i="22"/>
  <c r="L185" i="22"/>
  <c r="L186" i="22"/>
  <c r="L187" i="22"/>
  <c r="L188" i="22"/>
  <c r="L189" i="22"/>
  <c r="L190" i="22"/>
  <c r="L191" i="22"/>
  <c r="L192" i="22"/>
  <c r="L193" i="22"/>
  <c r="L194" i="22"/>
  <c r="L195" i="22"/>
  <c r="L196" i="22"/>
  <c r="L197" i="22"/>
  <c r="L198" i="22"/>
  <c r="L199" i="22"/>
  <c r="L200" i="22"/>
  <c r="L201" i="22"/>
  <c r="L202" i="22"/>
  <c r="L203" i="22"/>
  <c r="L204" i="22"/>
  <c r="L205" i="22"/>
  <c r="L206" i="22"/>
  <c r="L207" i="22"/>
  <c r="L208" i="22"/>
  <c r="L209" i="22"/>
  <c r="L210" i="22"/>
  <c r="L211" i="22"/>
  <c r="L212" i="22"/>
  <c r="L213" i="22"/>
  <c r="L214" i="22"/>
  <c r="L215" i="22"/>
  <c r="L216" i="22"/>
  <c r="L217" i="22"/>
  <c r="L218" i="22"/>
  <c r="L219" i="22"/>
  <c r="L220" i="22"/>
  <c r="L221" i="22"/>
  <c r="L222" i="22"/>
  <c r="L223" i="22"/>
  <c r="L224" i="22"/>
  <c r="L225" i="22"/>
  <c r="L226" i="22"/>
  <c r="L227" i="22"/>
  <c r="L228" i="22"/>
  <c r="L229" i="22"/>
  <c r="L230" i="22"/>
  <c r="L231" i="22"/>
  <c r="L232" i="22"/>
  <c r="L233" i="22"/>
  <c r="L234" i="22"/>
  <c r="L235" i="22"/>
  <c r="L236" i="22"/>
  <c r="L237" i="22"/>
  <c r="L238" i="22"/>
  <c r="L239" i="22"/>
  <c r="L240" i="22"/>
  <c r="L241" i="22"/>
  <c r="L242" i="22"/>
  <c r="L243" i="22"/>
  <c r="L244" i="22"/>
  <c r="L245" i="22"/>
  <c r="L246" i="22"/>
  <c r="L247" i="22"/>
  <c r="L248" i="22"/>
  <c r="L249" i="22"/>
  <c r="L250" i="22"/>
  <c r="L251" i="22"/>
  <c r="L252" i="22"/>
  <c r="L253" i="22"/>
  <c r="L254" i="22"/>
  <c r="L255" i="22"/>
  <c r="L256" i="22"/>
  <c r="L257" i="22"/>
  <c r="L258" i="22"/>
  <c r="L259" i="22"/>
  <c r="L260" i="22"/>
  <c r="L261" i="22"/>
  <c r="L262" i="22"/>
  <c r="L263" i="22"/>
  <c r="L264" i="22"/>
  <c r="L265" i="22"/>
  <c r="L266" i="22"/>
  <c r="L267" i="22"/>
  <c r="L268" i="22"/>
  <c r="L269" i="22"/>
  <c r="L270" i="22"/>
  <c r="L271" i="22"/>
  <c r="L272" i="22"/>
  <c r="L273" i="22"/>
  <c r="L274" i="22"/>
  <c r="L275" i="22"/>
  <c r="L276" i="22"/>
  <c r="L277" i="22"/>
  <c r="L278" i="22"/>
  <c r="B40" i="25" l="1"/>
  <c r="B39" i="25"/>
  <c r="B38" i="25"/>
  <c r="B37" i="25"/>
  <c r="B36" i="25"/>
  <c r="B35" i="25"/>
  <c r="B32" i="25"/>
  <c r="B31" i="25"/>
  <c r="B30" i="25"/>
  <c r="B29" i="25"/>
  <c r="B28" i="25"/>
  <c r="B27" i="25"/>
  <c r="B26" i="25"/>
  <c r="B25" i="25"/>
  <c r="B24" i="25"/>
  <c r="B23" i="25"/>
  <c r="B22" i="25"/>
  <c r="B21" i="25"/>
  <c r="B69" i="25" l="1"/>
  <c r="B68" i="25"/>
  <c r="B67" i="25"/>
  <c r="B66" i="25"/>
  <c r="B65" i="25"/>
  <c r="B64" i="25"/>
  <c r="B63" i="25"/>
  <c r="B62" i="25"/>
  <c r="B61" i="25"/>
  <c r="B60" i="25"/>
  <c r="B59" i="25"/>
  <c r="B58" i="25"/>
  <c r="B57" i="25"/>
  <c r="B56" i="25"/>
  <c r="B55" i="25"/>
  <c r="B45" i="25"/>
  <c r="B44" i="25"/>
  <c r="B43" i="25"/>
  <c r="B42" i="25"/>
  <c r="B41" i="25"/>
  <c r="B19" i="25"/>
  <c r="B18" i="25"/>
  <c r="B17" i="25"/>
  <c r="F10" i="14" l="1"/>
  <c r="D3" i="19" l="1"/>
  <c r="E3" i="19"/>
  <c r="F3" i="19"/>
  <c r="G3" i="19"/>
  <c r="H3" i="19"/>
  <c r="I3" i="19"/>
  <c r="J3" i="19"/>
  <c r="D4" i="19"/>
  <c r="E4" i="19"/>
  <c r="B4" i="19" s="1" a="1"/>
  <c r="B4" i="19" s="1"/>
  <c r="F4" i="19"/>
  <c r="G4" i="19"/>
  <c r="H4" i="19"/>
  <c r="L4" i="19" s="1"/>
  <c r="I4" i="19"/>
  <c r="J4" i="19"/>
  <c r="D5" i="19"/>
  <c r="E5" i="19"/>
  <c r="A5" i="19" s="1" a="1"/>
  <c r="A5" i="19" s="1"/>
  <c r="F5" i="19"/>
  <c r="G5" i="19"/>
  <c r="H5" i="19"/>
  <c r="L5" i="19" s="1"/>
  <c r="I5" i="19"/>
  <c r="J5" i="19"/>
  <c r="D6" i="19"/>
  <c r="E6" i="19"/>
  <c r="F6" i="19"/>
  <c r="G6" i="19"/>
  <c r="H6" i="19"/>
  <c r="I6" i="19"/>
  <c r="J6" i="19"/>
  <c r="D7" i="19"/>
  <c r="E7" i="19"/>
  <c r="A7" i="19" s="1" a="1"/>
  <c r="A7" i="19" s="1"/>
  <c r="F7" i="19"/>
  <c r="G7" i="19"/>
  <c r="H7" i="19"/>
  <c r="L7" i="19" s="1"/>
  <c r="I7" i="19"/>
  <c r="J7" i="19"/>
  <c r="D8" i="19"/>
  <c r="E8" i="19"/>
  <c r="A8" i="19" s="1" a="1"/>
  <c r="A8" i="19" s="1"/>
  <c r="F8" i="19"/>
  <c r="G8" i="19"/>
  <c r="H8" i="19"/>
  <c r="L8" i="19" s="1"/>
  <c r="I8" i="19"/>
  <c r="J8" i="19"/>
  <c r="D9" i="19"/>
  <c r="E9" i="19"/>
  <c r="F9" i="19"/>
  <c r="G9" i="19"/>
  <c r="H9" i="19"/>
  <c r="L9" i="19" s="1"/>
  <c r="I9" i="19"/>
  <c r="J9" i="19"/>
  <c r="D10" i="19"/>
  <c r="E10" i="19"/>
  <c r="A10" i="19" s="1" a="1"/>
  <c r="A10" i="19" s="1"/>
  <c r="F10" i="19"/>
  <c r="G10" i="19"/>
  <c r="H10" i="19"/>
  <c r="L10" i="19" s="1"/>
  <c r="I10" i="19"/>
  <c r="J10" i="19"/>
  <c r="D11" i="19"/>
  <c r="E11" i="19"/>
  <c r="B11" i="19" s="1" a="1"/>
  <c r="B11" i="19" s="1"/>
  <c r="F11" i="19"/>
  <c r="G11" i="19"/>
  <c r="H11" i="19"/>
  <c r="L11" i="19" s="1"/>
  <c r="I11" i="19"/>
  <c r="J11" i="19"/>
  <c r="D12" i="19"/>
  <c r="E12" i="19"/>
  <c r="C12" i="19" s="1" a="1"/>
  <c r="C12" i="19" s="1"/>
  <c r="F12" i="19"/>
  <c r="G12" i="19"/>
  <c r="H12" i="19"/>
  <c r="L12" i="19" s="1"/>
  <c r="I12" i="19"/>
  <c r="J12" i="19"/>
  <c r="D13" i="19"/>
  <c r="E13" i="19"/>
  <c r="B13" i="19" s="1" a="1"/>
  <c r="B13" i="19" s="1"/>
  <c r="F13" i="19"/>
  <c r="G13" i="19"/>
  <c r="H13" i="19"/>
  <c r="I13" i="19"/>
  <c r="J13" i="19"/>
  <c r="D14" i="19"/>
  <c r="E14" i="19"/>
  <c r="F14" i="19"/>
  <c r="G14" i="19"/>
  <c r="H14" i="19"/>
  <c r="L14" i="19" s="1"/>
  <c r="I14" i="19"/>
  <c r="J14" i="19"/>
  <c r="D15" i="19"/>
  <c r="E15" i="19"/>
  <c r="A15" i="19" s="1" a="1"/>
  <c r="A15" i="19" s="1"/>
  <c r="F15" i="19"/>
  <c r="G15" i="19"/>
  <c r="H15" i="19"/>
  <c r="L15" i="19" s="1"/>
  <c r="I15" i="19"/>
  <c r="J15" i="19"/>
  <c r="D16" i="19"/>
  <c r="E16" i="19"/>
  <c r="A16" i="19" s="1" a="1"/>
  <c r="A16" i="19" s="1"/>
  <c r="F16" i="19"/>
  <c r="G16" i="19"/>
  <c r="H16" i="19"/>
  <c r="L16" i="19" s="1"/>
  <c r="I16" i="19"/>
  <c r="J16" i="19"/>
  <c r="D17" i="19"/>
  <c r="E17" i="19"/>
  <c r="A17" i="19" s="1" a="1"/>
  <c r="A17" i="19" s="1"/>
  <c r="F17" i="19"/>
  <c r="G17" i="19"/>
  <c r="H17" i="19"/>
  <c r="L17" i="19" s="1"/>
  <c r="I17" i="19"/>
  <c r="J17" i="19"/>
  <c r="D18" i="19"/>
  <c r="E18" i="19"/>
  <c r="F18" i="19"/>
  <c r="G18" i="19"/>
  <c r="H18" i="19"/>
  <c r="L18" i="19" s="1"/>
  <c r="I18" i="19"/>
  <c r="J18" i="19"/>
  <c r="D19" i="19"/>
  <c r="E19" i="19"/>
  <c r="B19" i="19" s="1" a="1"/>
  <c r="B19" i="19" s="1"/>
  <c r="F19" i="19"/>
  <c r="G19" i="19"/>
  <c r="H19" i="19"/>
  <c r="L19" i="19" s="1"/>
  <c r="I19" i="19"/>
  <c r="J19" i="19"/>
  <c r="D20" i="19"/>
  <c r="E20" i="19"/>
  <c r="A20" i="19" s="1" a="1"/>
  <c r="A20" i="19" s="1"/>
  <c r="F20" i="19"/>
  <c r="G20" i="19"/>
  <c r="H20" i="19"/>
  <c r="L20" i="19" s="1"/>
  <c r="I20" i="19"/>
  <c r="J20" i="19"/>
  <c r="D21" i="19"/>
  <c r="E21" i="19"/>
  <c r="A21" i="19" s="1" a="1"/>
  <c r="A21" i="19" s="1"/>
  <c r="F21" i="19"/>
  <c r="G21" i="19"/>
  <c r="H21" i="19"/>
  <c r="L21" i="19" s="1"/>
  <c r="I21" i="19"/>
  <c r="J21" i="19"/>
  <c r="D22" i="19"/>
  <c r="E22" i="19"/>
  <c r="A22" i="19" s="1" a="1"/>
  <c r="A22" i="19" s="1"/>
  <c r="F22" i="19"/>
  <c r="G22" i="19"/>
  <c r="H22" i="19"/>
  <c r="L22" i="19" s="1"/>
  <c r="I22" i="19"/>
  <c r="J22" i="19"/>
  <c r="D23" i="19"/>
  <c r="E23" i="19"/>
  <c r="C23" i="19" s="1" a="1"/>
  <c r="C23" i="19" s="1"/>
  <c r="F23" i="19"/>
  <c r="G23" i="19"/>
  <c r="H23" i="19"/>
  <c r="L23" i="19" s="1"/>
  <c r="I23" i="19"/>
  <c r="J23" i="19"/>
  <c r="D24" i="19"/>
  <c r="E24" i="19"/>
  <c r="A24" i="19" s="1" a="1"/>
  <c r="A24" i="19" s="1"/>
  <c r="F24" i="19"/>
  <c r="G24" i="19"/>
  <c r="H24" i="19"/>
  <c r="L24" i="19" s="1"/>
  <c r="I24" i="19"/>
  <c r="J24" i="19"/>
  <c r="D25" i="19"/>
  <c r="E25" i="19"/>
  <c r="B25" i="19" s="1" a="1"/>
  <c r="B25" i="19" s="1"/>
  <c r="F25" i="19"/>
  <c r="G25" i="19"/>
  <c r="H25" i="19"/>
  <c r="L25" i="19" s="1"/>
  <c r="I25" i="19"/>
  <c r="J25" i="19"/>
  <c r="D26" i="19"/>
  <c r="E26" i="19"/>
  <c r="A26" i="19" s="1" a="1"/>
  <c r="A26" i="19" s="1"/>
  <c r="F26" i="19"/>
  <c r="G26" i="19"/>
  <c r="H26" i="19"/>
  <c r="L26" i="19" s="1"/>
  <c r="I26" i="19"/>
  <c r="J26" i="19"/>
  <c r="D27" i="19"/>
  <c r="E27" i="19"/>
  <c r="A27" i="19" s="1" a="1"/>
  <c r="A27" i="19" s="1"/>
  <c r="F27" i="19"/>
  <c r="G27" i="19"/>
  <c r="H27" i="19"/>
  <c r="L27" i="19" s="1"/>
  <c r="I27" i="19"/>
  <c r="J27" i="19"/>
  <c r="D28" i="19"/>
  <c r="E28" i="19"/>
  <c r="A28" i="19" s="1" a="1"/>
  <c r="A28" i="19" s="1"/>
  <c r="F28" i="19"/>
  <c r="G28" i="19"/>
  <c r="H28" i="19"/>
  <c r="L28" i="19" s="1"/>
  <c r="I28" i="19"/>
  <c r="J28" i="19"/>
  <c r="D29" i="19"/>
  <c r="E29" i="19"/>
  <c r="C29" i="19" s="1" a="1"/>
  <c r="C29" i="19" s="1"/>
  <c r="F29" i="19"/>
  <c r="G29" i="19"/>
  <c r="H29" i="19"/>
  <c r="L29" i="19" s="1"/>
  <c r="I29" i="19"/>
  <c r="J29" i="19"/>
  <c r="D30" i="19"/>
  <c r="E30" i="19"/>
  <c r="A30" i="19" s="1" a="1"/>
  <c r="A30" i="19" s="1"/>
  <c r="F30" i="19"/>
  <c r="G30" i="19"/>
  <c r="H30" i="19"/>
  <c r="L30" i="19" s="1"/>
  <c r="I30" i="19"/>
  <c r="J30" i="19"/>
  <c r="D31" i="19"/>
  <c r="E31" i="19"/>
  <c r="A31" i="19" s="1" a="1"/>
  <c r="A31" i="19" s="1"/>
  <c r="F31" i="19"/>
  <c r="G31" i="19"/>
  <c r="H31" i="19"/>
  <c r="L31" i="19" s="1"/>
  <c r="I31" i="19"/>
  <c r="J31" i="19"/>
  <c r="D32" i="19"/>
  <c r="E32" i="19"/>
  <c r="A32" i="19" s="1" a="1"/>
  <c r="A32" i="19" s="1"/>
  <c r="F32" i="19"/>
  <c r="G32" i="19"/>
  <c r="H32" i="19"/>
  <c r="L32" i="19" s="1"/>
  <c r="I32" i="19"/>
  <c r="J32" i="19"/>
  <c r="D33" i="19"/>
  <c r="E33" i="19"/>
  <c r="A33" i="19" s="1" a="1"/>
  <c r="A33" i="19" s="1"/>
  <c r="F33" i="19"/>
  <c r="G33" i="19"/>
  <c r="H33" i="19"/>
  <c r="L33" i="19" s="1"/>
  <c r="I33" i="19"/>
  <c r="J33" i="19"/>
  <c r="D34" i="19"/>
  <c r="E34" i="19"/>
  <c r="B34" i="19" s="1" a="1"/>
  <c r="B34" i="19" s="1"/>
  <c r="F34" i="19"/>
  <c r="G34" i="19"/>
  <c r="H34" i="19"/>
  <c r="L34" i="19" s="1"/>
  <c r="I34" i="19"/>
  <c r="J34" i="19"/>
  <c r="D35" i="19"/>
  <c r="E35" i="19"/>
  <c r="B35" i="19" s="1" a="1"/>
  <c r="B35" i="19" s="1"/>
  <c r="F35" i="19"/>
  <c r="G35" i="19"/>
  <c r="H35" i="19"/>
  <c r="L35" i="19" s="1"/>
  <c r="I35" i="19"/>
  <c r="J35" i="19"/>
  <c r="D36" i="19"/>
  <c r="E36" i="19"/>
  <c r="A36" i="19" s="1" a="1"/>
  <c r="A36" i="19" s="1"/>
  <c r="F36" i="19"/>
  <c r="G36" i="19"/>
  <c r="H36" i="19"/>
  <c r="L36" i="19" s="1"/>
  <c r="I36" i="19"/>
  <c r="J36" i="19"/>
  <c r="D37" i="19"/>
  <c r="E37" i="19"/>
  <c r="B37" i="19" s="1" a="1"/>
  <c r="B37" i="19" s="1"/>
  <c r="F37" i="19"/>
  <c r="G37" i="19"/>
  <c r="H37" i="19"/>
  <c r="L37" i="19" s="1"/>
  <c r="I37" i="19"/>
  <c r="J37" i="19"/>
  <c r="D38" i="19"/>
  <c r="E38" i="19"/>
  <c r="A38" i="19" s="1" a="1"/>
  <c r="A38" i="19" s="1"/>
  <c r="F38" i="19"/>
  <c r="G38" i="19"/>
  <c r="H38" i="19"/>
  <c r="L38" i="19" s="1"/>
  <c r="I38" i="19"/>
  <c r="J38" i="19"/>
  <c r="D39" i="19"/>
  <c r="E39" i="19"/>
  <c r="A39" i="19" s="1" a="1"/>
  <c r="A39" i="19" s="1"/>
  <c r="F39" i="19"/>
  <c r="G39" i="19"/>
  <c r="H39" i="19"/>
  <c r="L39" i="19" s="1"/>
  <c r="I39" i="19"/>
  <c r="J39" i="19"/>
  <c r="D40" i="19"/>
  <c r="E40" i="19"/>
  <c r="A40" i="19" s="1" a="1"/>
  <c r="A40" i="19" s="1"/>
  <c r="F40" i="19"/>
  <c r="G40" i="19"/>
  <c r="H40" i="19"/>
  <c r="L40" i="19" s="1"/>
  <c r="I40" i="19"/>
  <c r="J40" i="19"/>
  <c r="D41" i="19"/>
  <c r="E41" i="19"/>
  <c r="C41" i="19" s="1" a="1"/>
  <c r="C41" i="19" s="1"/>
  <c r="F41" i="19"/>
  <c r="G41" i="19"/>
  <c r="H41" i="19"/>
  <c r="L41" i="19" s="1"/>
  <c r="I41" i="19"/>
  <c r="J41" i="19"/>
  <c r="D42" i="19"/>
  <c r="E42" i="19"/>
  <c r="A42" i="19" s="1" a="1"/>
  <c r="A42" i="19" s="1"/>
  <c r="F42" i="19"/>
  <c r="G42" i="19"/>
  <c r="H42" i="19"/>
  <c r="L42" i="19" s="1"/>
  <c r="I42" i="19"/>
  <c r="J42" i="19"/>
  <c r="D43" i="19"/>
  <c r="E43" i="19"/>
  <c r="B43" i="19" s="1" a="1"/>
  <c r="B43" i="19" s="1"/>
  <c r="F43" i="19"/>
  <c r="G43" i="19"/>
  <c r="H43" i="19"/>
  <c r="L43" i="19" s="1"/>
  <c r="I43" i="19"/>
  <c r="J43" i="19"/>
  <c r="D44" i="19"/>
  <c r="E44" i="19"/>
  <c r="A44" i="19" s="1" a="1"/>
  <c r="A44" i="19" s="1"/>
  <c r="F44" i="19"/>
  <c r="G44" i="19"/>
  <c r="H44" i="19"/>
  <c r="L44" i="19" s="1"/>
  <c r="I44" i="19"/>
  <c r="J44" i="19"/>
  <c r="D45" i="19"/>
  <c r="E45" i="19"/>
  <c r="A45" i="19" s="1" a="1"/>
  <c r="A45" i="19" s="1"/>
  <c r="F45" i="19"/>
  <c r="G45" i="19"/>
  <c r="H45" i="19"/>
  <c r="L45" i="19" s="1"/>
  <c r="I45" i="19"/>
  <c r="J45" i="19"/>
  <c r="D46" i="19"/>
  <c r="E46" i="19"/>
  <c r="F46" i="19"/>
  <c r="G46" i="19"/>
  <c r="H46" i="19"/>
  <c r="L46" i="19" s="1"/>
  <c r="I46" i="19"/>
  <c r="J46" i="19"/>
  <c r="D47" i="19"/>
  <c r="E47" i="19"/>
  <c r="F47" i="19"/>
  <c r="G47" i="19"/>
  <c r="H47" i="19"/>
  <c r="L47" i="19" s="1"/>
  <c r="I47" i="19"/>
  <c r="J47" i="19"/>
  <c r="D48" i="19"/>
  <c r="E48" i="19"/>
  <c r="A48" i="19" s="1" a="1"/>
  <c r="A48" i="19" s="1"/>
  <c r="F48" i="19"/>
  <c r="G48" i="19"/>
  <c r="H48" i="19"/>
  <c r="L48" i="19" s="1"/>
  <c r="I48" i="19"/>
  <c r="J48" i="19"/>
  <c r="D49" i="19"/>
  <c r="E49" i="19"/>
  <c r="A49" i="19" s="1" a="1"/>
  <c r="A49" i="19" s="1"/>
  <c r="F49" i="19"/>
  <c r="G49" i="19"/>
  <c r="H49" i="19"/>
  <c r="L49" i="19" s="1"/>
  <c r="I49" i="19"/>
  <c r="J49" i="19"/>
  <c r="D50" i="19"/>
  <c r="E50" i="19"/>
  <c r="C50" i="19" s="1" a="1"/>
  <c r="C50" i="19" s="1"/>
  <c r="F50" i="19"/>
  <c r="G50" i="19"/>
  <c r="H50" i="19"/>
  <c r="L50" i="19" s="1"/>
  <c r="I50" i="19"/>
  <c r="J50" i="19"/>
  <c r="D51" i="19"/>
  <c r="E51" i="19"/>
  <c r="F51" i="19"/>
  <c r="G51" i="19"/>
  <c r="H51" i="19"/>
  <c r="L51" i="19" s="1"/>
  <c r="I51" i="19"/>
  <c r="J51" i="19"/>
  <c r="D52" i="19"/>
  <c r="E52" i="19"/>
  <c r="A52" i="19" s="1" a="1"/>
  <c r="A52" i="19" s="1"/>
  <c r="F52" i="19"/>
  <c r="G52" i="19"/>
  <c r="H52" i="19"/>
  <c r="L52" i="19" s="1"/>
  <c r="I52" i="19"/>
  <c r="J52" i="19"/>
  <c r="D53" i="19"/>
  <c r="E53" i="19"/>
  <c r="B53" i="19" s="1" a="1"/>
  <c r="B53" i="19" s="1"/>
  <c r="F53" i="19"/>
  <c r="G53" i="19"/>
  <c r="H53" i="19"/>
  <c r="L53" i="19" s="1"/>
  <c r="I53" i="19"/>
  <c r="J53" i="19"/>
  <c r="D54" i="19"/>
  <c r="E54" i="19"/>
  <c r="B54" i="19" s="1" a="1"/>
  <c r="B54" i="19" s="1"/>
  <c r="F54" i="19"/>
  <c r="G54" i="19"/>
  <c r="H54" i="19"/>
  <c r="L54" i="19" s="1"/>
  <c r="I54" i="19"/>
  <c r="J54" i="19"/>
  <c r="D55" i="19"/>
  <c r="E55" i="19"/>
  <c r="C55" i="19" s="1" a="1"/>
  <c r="C55" i="19" s="1"/>
  <c r="F55" i="19"/>
  <c r="G55" i="19"/>
  <c r="H55" i="19"/>
  <c r="L55" i="19" s="1"/>
  <c r="I55" i="19"/>
  <c r="J55" i="19"/>
  <c r="D56" i="19"/>
  <c r="E56" i="19"/>
  <c r="A56" i="19" s="1" a="1"/>
  <c r="A56" i="19" s="1"/>
  <c r="F56" i="19"/>
  <c r="G56" i="19"/>
  <c r="H56" i="19"/>
  <c r="L56" i="19" s="1"/>
  <c r="I56" i="19"/>
  <c r="J56" i="19"/>
  <c r="D57" i="19"/>
  <c r="E57" i="19"/>
  <c r="C57" i="19" s="1" a="1"/>
  <c r="C57" i="19" s="1"/>
  <c r="F57" i="19"/>
  <c r="G57" i="19"/>
  <c r="H57" i="19"/>
  <c r="L57" i="19" s="1"/>
  <c r="I57" i="19"/>
  <c r="J57" i="19"/>
  <c r="D58" i="19"/>
  <c r="E58" i="19"/>
  <c r="A58" i="19" s="1" a="1"/>
  <c r="A58" i="19" s="1"/>
  <c r="F58" i="19"/>
  <c r="G58" i="19"/>
  <c r="H58" i="19"/>
  <c r="I58" i="19"/>
  <c r="J58" i="19"/>
  <c r="L58" i="19"/>
  <c r="D59" i="19"/>
  <c r="E59" i="19"/>
  <c r="A59" i="19" s="1" a="1"/>
  <c r="A59" i="19" s="1"/>
  <c r="F59" i="19"/>
  <c r="G59" i="19"/>
  <c r="H59" i="19"/>
  <c r="L59" i="19" s="1"/>
  <c r="I59" i="19"/>
  <c r="J59" i="19"/>
  <c r="D60" i="19"/>
  <c r="E60" i="19"/>
  <c r="A60" i="19" s="1" a="1"/>
  <c r="A60" i="19" s="1"/>
  <c r="F60" i="19"/>
  <c r="G60" i="19"/>
  <c r="H60" i="19"/>
  <c r="L60" i="19" s="1"/>
  <c r="I60" i="19"/>
  <c r="J60" i="19"/>
  <c r="D61" i="19"/>
  <c r="E61" i="19"/>
  <c r="A61" i="19" s="1" a="1"/>
  <c r="A61" i="19" s="1"/>
  <c r="F61" i="19"/>
  <c r="G61" i="19"/>
  <c r="H61" i="19"/>
  <c r="L61" i="19" s="1"/>
  <c r="I61" i="19"/>
  <c r="J61" i="19"/>
  <c r="D62" i="19"/>
  <c r="E62" i="19"/>
  <c r="B62" i="19" s="1" a="1"/>
  <c r="B62" i="19" s="1"/>
  <c r="F62" i="19"/>
  <c r="G62" i="19"/>
  <c r="H62" i="19"/>
  <c r="L62" i="19" s="1"/>
  <c r="I62" i="19"/>
  <c r="J62" i="19"/>
  <c r="D63" i="19"/>
  <c r="E63" i="19"/>
  <c r="A63" i="19" s="1" a="1"/>
  <c r="A63" i="19" s="1"/>
  <c r="F63" i="19"/>
  <c r="G63" i="19"/>
  <c r="H63" i="19"/>
  <c r="L63" i="19" s="1"/>
  <c r="I63" i="19"/>
  <c r="J63" i="19"/>
  <c r="D64" i="19"/>
  <c r="E64" i="19"/>
  <c r="A64" i="19" s="1" a="1"/>
  <c r="A64" i="19" s="1"/>
  <c r="F64" i="19"/>
  <c r="G64" i="19"/>
  <c r="H64" i="19"/>
  <c r="L64" i="19" s="1"/>
  <c r="I64" i="19"/>
  <c r="J64" i="19"/>
  <c r="D65" i="19"/>
  <c r="E65" i="19"/>
  <c r="A65" i="19" s="1" a="1"/>
  <c r="A65" i="19" s="1"/>
  <c r="F65" i="19"/>
  <c r="G65" i="19"/>
  <c r="H65" i="19"/>
  <c r="L65" i="19" s="1"/>
  <c r="I65" i="19"/>
  <c r="J65" i="19"/>
  <c r="D66" i="19"/>
  <c r="E66" i="19"/>
  <c r="A66" i="19" s="1" a="1"/>
  <c r="A66" i="19" s="1"/>
  <c r="F66" i="19"/>
  <c r="G66" i="19"/>
  <c r="H66" i="19"/>
  <c r="L66" i="19" s="1"/>
  <c r="I66" i="19"/>
  <c r="J66" i="19"/>
  <c r="D67" i="19"/>
  <c r="E67" i="19"/>
  <c r="C67" i="19" s="1" a="1"/>
  <c r="C67" i="19" s="1"/>
  <c r="F67" i="19"/>
  <c r="G67" i="19"/>
  <c r="H67" i="19"/>
  <c r="L67" i="19" s="1"/>
  <c r="I67" i="19"/>
  <c r="J67" i="19"/>
  <c r="D68" i="19"/>
  <c r="E68" i="19"/>
  <c r="A68" i="19" s="1" a="1"/>
  <c r="A68" i="19" s="1"/>
  <c r="F68" i="19"/>
  <c r="G68" i="19"/>
  <c r="H68" i="19"/>
  <c r="L68" i="19" s="1"/>
  <c r="I68" i="19"/>
  <c r="J68" i="19"/>
  <c r="D69" i="19"/>
  <c r="E69" i="19"/>
  <c r="B69" i="19" s="1" a="1"/>
  <c r="B69" i="19" s="1"/>
  <c r="F69" i="19"/>
  <c r="G69" i="19"/>
  <c r="H69" i="19"/>
  <c r="L69" i="19" s="1"/>
  <c r="I69" i="19"/>
  <c r="J69" i="19"/>
  <c r="D70" i="19"/>
  <c r="E70" i="19"/>
  <c r="C70" i="19" s="1" a="1"/>
  <c r="C70" i="19" s="1"/>
  <c r="F70" i="19"/>
  <c r="G70" i="19"/>
  <c r="H70" i="19"/>
  <c r="L70" i="19" s="1"/>
  <c r="I70" i="19"/>
  <c r="J70" i="19"/>
  <c r="D71" i="19"/>
  <c r="E71" i="19"/>
  <c r="A71" i="19" s="1" a="1"/>
  <c r="A71" i="19" s="1"/>
  <c r="F71" i="19"/>
  <c r="G71" i="19"/>
  <c r="H71" i="19"/>
  <c r="L71" i="19" s="1"/>
  <c r="I71" i="19"/>
  <c r="J71" i="19"/>
  <c r="D72" i="19"/>
  <c r="E72" i="19"/>
  <c r="A72" i="19" s="1" a="1"/>
  <c r="A72" i="19" s="1"/>
  <c r="F72" i="19"/>
  <c r="G72" i="19"/>
  <c r="H72" i="19"/>
  <c r="L72" i="19" s="1"/>
  <c r="I72" i="19"/>
  <c r="J72" i="19"/>
  <c r="D73" i="19"/>
  <c r="E73" i="19"/>
  <c r="C73" i="19" s="1" a="1"/>
  <c r="C73" i="19" s="1"/>
  <c r="F73" i="19"/>
  <c r="G73" i="19"/>
  <c r="H73" i="19"/>
  <c r="L73" i="19" s="1"/>
  <c r="I73" i="19"/>
  <c r="J73" i="19"/>
  <c r="D74" i="19"/>
  <c r="E74" i="19"/>
  <c r="A74" i="19" s="1" a="1"/>
  <c r="A74" i="19" s="1"/>
  <c r="F74" i="19"/>
  <c r="G74" i="19"/>
  <c r="H74" i="19"/>
  <c r="L74" i="19" s="1"/>
  <c r="I74" i="19"/>
  <c r="J74" i="19"/>
  <c r="D75" i="19"/>
  <c r="E75" i="19"/>
  <c r="C75" i="19" s="1" a="1"/>
  <c r="C75" i="19" s="1"/>
  <c r="F75" i="19"/>
  <c r="G75" i="19"/>
  <c r="H75" i="19"/>
  <c r="L75" i="19" s="1"/>
  <c r="I75" i="19"/>
  <c r="J75" i="19"/>
  <c r="D76" i="19"/>
  <c r="E76" i="19"/>
  <c r="A76" i="19" s="1" a="1"/>
  <c r="A76" i="19" s="1"/>
  <c r="F76" i="19"/>
  <c r="G76" i="19"/>
  <c r="H76" i="19"/>
  <c r="L76" i="19" s="1"/>
  <c r="I76" i="19"/>
  <c r="J76" i="19"/>
  <c r="D77" i="19"/>
  <c r="E77" i="19"/>
  <c r="A77" i="19" s="1" a="1"/>
  <c r="A77" i="19" s="1"/>
  <c r="F77" i="19"/>
  <c r="G77" i="19"/>
  <c r="H77" i="19"/>
  <c r="L77" i="19" s="1"/>
  <c r="I77" i="19"/>
  <c r="J77" i="19"/>
  <c r="D78" i="19"/>
  <c r="E78" i="19"/>
  <c r="A78" i="19" s="1" a="1"/>
  <c r="A78" i="19" s="1"/>
  <c r="F78" i="19"/>
  <c r="G78" i="19"/>
  <c r="H78" i="19"/>
  <c r="L78" i="19" s="1"/>
  <c r="I78" i="19"/>
  <c r="J78" i="19"/>
  <c r="D79" i="19"/>
  <c r="E79" i="19"/>
  <c r="B79" i="19" s="1" a="1"/>
  <c r="B79" i="19" s="1"/>
  <c r="F79" i="19"/>
  <c r="G79" i="19"/>
  <c r="H79" i="19"/>
  <c r="L79" i="19" s="1"/>
  <c r="I79" i="19"/>
  <c r="J79" i="19"/>
  <c r="D80" i="19"/>
  <c r="E80" i="19"/>
  <c r="A80" i="19" s="1" a="1"/>
  <c r="A80" i="19" s="1"/>
  <c r="F80" i="19"/>
  <c r="G80" i="19"/>
  <c r="H80" i="19"/>
  <c r="L80" i="19" s="1"/>
  <c r="I80" i="19"/>
  <c r="J80" i="19"/>
  <c r="D81" i="19"/>
  <c r="E81" i="19"/>
  <c r="C81" i="19" s="1" a="1"/>
  <c r="C81" i="19" s="1"/>
  <c r="F81" i="19"/>
  <c r="G81" i="19"/>
  <c r="H81" i="19"/>
  <c r="L81" i="19" s="1"/>
  <c r="I81" i="19"/>
  <c r="J81" i="19"/>
  <c r="D82" i="19"/>
  <c r="E82" i="19"/>
  <c r="F82" i="19"/>
  <c r="G82" i="19"/>
  <c r="H82" i="19"/>
  <c r="L82" i="19" s="1"/>
  <c r="I82" i="19"/>
  <c r="J82" i="19"/>
  <c r="D83" i="19"/>
  <c r="E83" i="19"/>
  <c r="B83" i="19" s="1" a="1"/>
  <c r="B83" i="19" s="1"/>
  <c r="F83" i="19"/>
  <c r="G83" i="19"/>
  <c r="H83" i="19"/>
  <c r="L83" i="19" s="1"/>
  <c r="I83" i="19"/>
  <c r="J83" i="19"/>
  <c r="D84" i="19"/>
  <c r="E84" i="19"/>
  <c r="A84" i="19" s="1" a="1"/>
  <c r="A84" i="19" s="1"/>
  <c r="F84" i="19"/>
  <c r="G84" i="19"/>
  <c r="H84" i="19"/>
  <c r="L84" i="19" s="1"/>
  <c r="I84" i="19"/>
  <c r="J84" i="19"/>
  <c r="D85" i="19"/>
  <c r="E85" i="19"/>
  <c r="A85" i="19" s="1" a="1"/>
  <c r="A85" i="19" s="1"/>
  <c r="F85" i="19"/>
  <c r="G85" i="19"/>
  <c r="H85" i="19"/>
  <c r="L85" i="19" s="1"/>
  <c r="I85" i="19"/>
  <c r="J85" i="19"/>
  <c r="D86" i="19"/>
  <c r="E86" i="19"/>
  <c r="A86" i="19" s="1" a="1"/>
  <c r="A86" i="19" s="1"/>
  <c r="F86" i="19"/>
  <c r="G86" i="19"/>
  <c r="H86" i="19"/>
  <c r="L86" i="19" s="1"/>
  <c r="I86" i="19"/>
  <c r="J86" i="19"/>
  <c r="D87" i="19"/>
  <c r="E87" i="19"/>
  <c r="F87" i="19"/>
  <c r="G87" i="19"/>
  <c r="H87" i="19"/>
  <c r="L87" i="19" s="1"/>
  <c r="I87" i="19"/>
  <c r="J87" i="19"/>
  <c r="D88" i="19"/>
  <c r="E88" i="19"/>
  <c r="A88" i="19" s="1" a="1"/>
  <c r="A88" i="19" s="1"/>
  <c r="F88" i="19"/>
  <c r="G88" i="19"/>
  <c r="H88" i="19"/>
  <c r="L88" i="19" s="1"/>
  <c r="I88" i="19"/>
  <c r="J88" i="19"/>
  <c r="D89" i="19"/>
  <c r="E89" i="19"/>
  <c r="B89" i="19" s="1" a="1"/>
  <c r="B89" i="19" s="1"/>
  <c r="F89" i="19"/>
  <c r="G89" i="19"/>
  <c r="H89" i="19"/>
  <c r="L89" i="19" s="1"/>
  <c r="I89" i="19"/>
  <c r="J89" i="19"/>
  <c r="D90" i="19"/>
  <c r="E90" i="19"/>
  <c r="A90" i="19" s="1" a="1"/>
  <c r="A90" i="19" s="1"/>
  <c r="F90" i="19"/>
  <c r="G90" i="19"/>
  <c r="H90" i="19"/>
  <c r="L90" i="19" s="1"/>
  <c r="I90" i="19"/>
  <c r="J90" i="19"/>
  <c r="D91" i="19"/>
  <c r="E91" i="19"/>
  <c r="A91" i="19" s="1" a="1"/>
  <c r="A91" i="19" s="1"/>
  <c r="F91" i="19"/>
  <c r="G91" i="19"/>
  <c r="H91" i="19"/>
  <c r="L91" i="19" s="1"/>
  <c r="I91" i="19"/>
  <c r="J91" i="19"/>
  <c r="D92" i="19"/>
  <c r="E92" i="19"/>
  <c r="A92" i="19" s="1" a="1"/>
  <c r="A92" i="19" s="1"/>
  <c r="F92" i="19"/>
  <c r="G92" i="19"/>
  <c r="H92" i="19"/>
  <c r="L92" i="19" s="1"/>
  <c r="I92" i="19"/>
  <c r="J92" i="19"/>
  <c r="D93" i="19"/>
  <c r="E93" i="19"/>
  <c r="A93" i="19" s="1" a="1"/>
  <c r="A93" i="19" s="1"/>
  <c r="F93" i="19"/>
  <c r="G93" i="19"/>
  <c r="H93" i="19"/>
  <c r="L93" i="19" s="1"/>
  <c r="I93" i="19"/>
  <c r="J93" i="19"/>
  <c r="D94" i="19"/>
  <c r="E94" i="19"/>
  <c r="B94" i="19" s="1" a="1"/>
  <c r="B94" i="19" s="1"/>
  <c r="F94" i="19"/>
  <c r="G94" i="19"/>
  <c r="H94" i="19"/>
  <c r="L94" i="19" s="1"/>
  <c r="I94" i="19"/>
  <c r="J94" i="19"/>
  <c r="D95" i="19"/>
  <c r="E95" i="19"/>
  <c r="B95" i="19" s="1" a="1"/>
  <c r="B95" i="19" s="1"/>
  <c r="F95" i="19"/>
  <c r="G95" i="19"/>
  <c r="H95" i="19"/>
  <c r="L95" i="19" s="1"/>
  <c r="I95" i="19"/>
  <c r="J95" i="19"/>
  <c r="D96" i="19"/>
  <c r="E96" i="19"/>
  <c r="A96" i="19" s="1" a="1"/>
  <c r="A96" i="19" s="1"/>
  <c r="F96" i="19"/>
  <c r="G96" i="19"/>
  <c r="H96" i="19"/>
  <c r="L96" i="19" s="1"/>
  <c r="I96" i="19"/>
  <c r="J96" i="19"/>
  <c r="D97" i="19"/>
  <c r="E97" i="19"/>
  <c r="C97" i="19" s="1" a="1"/>
  <c r="C97" i="19" s="1"/>
  <c r="F97" i="19"/>
  <c r="G97" i="19"/>
  <c r="H97" i="19"/>
  <c r="L97" i="19" s="1"/>
  <c r="I97" i="19"/>
  <c r="J97" i="19"/>
  <c r="D98" i="19"/>
  <c r="E98" i="19"/>
  <c r="B98" i="19" s="1" a="1"/>
  <c r="B98" i="19" s="1"/>
  <c r="F98" i="19"/>
  <c r="G98" i="19"/>
  <c r="H98" i="19"/>
  <c r="L98" i="19" s="1"/>
  <c r="I98" i="19"/>
  <c r="J98" i="19"/>
  <c r="D99" i="19"/>
  <c r="E99" i="19"/>
  <c r="A99" i="19" s="1" a="1"/>
  <c r="A99" i="19" s="1"/>
  <c r="F99" i="19"/>
  <c r="G99" i="19"/>
  <c r="H99" i="19"/>
  <c r="L99" i="19" s="1"/>
  <c r="I99" i="19"/>
  <c r="J99" i="19"/>
  <c r="D100" i="19"/>
  <c r="E100" i="19"/>
  <c r="A100" i="19" s="1" a="1"/>
  <c r="A100" i="19" s="1"/>
  <c r="F100" i="19"/>
  <c r="G100" i="19"/>
  <c r="H100" i="19"/>
  <c r="L100" i="19" s="1"/>
  <c r="I100" i="19"/>
  <c r="J100" i="19"/>
  <c r="D101" i="19"/>
  <c r="E101" i="19"/>
  <c r="A101" i="19" s="1" a="1"/>
  <c r="A101" i="19" s="1"/>
  <c r="F101" i="19"/>
  <c r="G101" i="19"/>
  <c r="H101" i="19"/>
  <c r="L101" i="19" s="1"/>
  <c r="I101" i="19"/>
  <c r="J101" i="19"/>
  <c r="D102" i="19"/>
  <c r="E102" i="19"/>
  <c r="B102" i="19" s="1" a="1"/>
  <c r="B102" i="19" s="1"/>
  <c r="F102" i="19"/>
  <c r="G102" i="19"/>
  <c r="H102" i="19"/>
  <c r="L102" i="19" s="1"/>
  <c r="I102" i="19"/>
  <c r="J102" i="19"/>
  <c r="D103" i="19"/>
  <c r="E103" i="19"/>
  <c r="A103" i="19" s="1" a="1"/>
  <c r="A103" i="19" s="1"/>
  <c r="F103" i="19"/>
  <c r="G103" i="19"/>
  <c r="H103" i="19"/>
  <c r="L103" i="19" s="1"/>
  <c r="I103" i="19"/>
  <c r="J103" i="19"/>
  <c r="D104" i="19"/>
  <c r="E104" i="19"/>
  <c r="A104" i="19" s="1" a="1"/>
  <c r="A104" i="19" s="1"/>
  <c r="F104" i="19"/>
  <c r="G104" i="19"/>
  <c r="H104" i="19"/>
  <c r="L104" i="19" s="1"/>
  <c r="I104" i="19"/>
  <c r="J104" i="19"/>
  <c r="D105" i="19"/>
  <c r="E105" i="19"/>
  <c r="B105" i="19" s="1" a="1"/>
  <c r="B105" i="19" s="1"/>
  <c r="F105" i="19"/>
  <c r="G105" i="19"/>
  <c r="H105" i="19"/>
  <c r="L105" i="19" s="1"/>
  <c r="I105" i="19"/>
  <c r="J105" i="19"/>
  <c r="D106" i="19"/>
  <c r="E106" i="19"/>
  <c r="B106" i="19" s="1" a="1"/>
  <c r="B106" i="19" s="1"/>
  <c r="F106" i="19"/>
  <c r="G106" i="19"/>
  <c r="H106" i="19"/>
  <c r="L106" i="19" s="1"/>
  <c r="I106" i="19"/>
  <c r="J106" i="19"/>
  <c r="D107" i="19"/>
  <c r="E107" i="19"/>
  <c r="B107" i="19" s="1" a="1"/>
  <c r="B107" i="19" s="1"/>
  <c r="F107" i="19"/>
  <c r="G107" i="19"/>
  <c r="H107" i="19"/>
  <c r="L107" i="19" s="1"/>
  <c r="I107" i="19"/>
  <c r="J107" i="19"/>
  <c r="D108" i="19"/>
  <c r="E108" i="19"/>
  <c r="A108" i="19" s="1" a="1"/>
  <c r="A108" i="19" s="1"/>
  <c r="F108" i="19"/>
  <c r="G108" i="19"/>
  <c r="H108" i="19"/>
  <c r="L108" i="19" s="1"/>
  <c r="I108" i="19"/>
  <c r="J108" i="19"/>
  <c r="D109" i="19"/>
  <c r="E109" i="19"/>
  <c r="A109" i="19" s="1" a="1"/>
  <c r="A109" i="19" s="1"/>
  <c r="F109" i="19"/>
  <c r="G109" i="19"/>
  <c r="H109" i="19"/>
  <c r="L109" i="19" s="1"/>
  <c r="I109" i="19"/>
  <c r="J109" i="19"/>
  <c r="D110" i="19"/>
  <c r="E110" i="19"/>
  <c r="B110" i="19" s="1" a="1"/>
  <c r="B110" i="19" s="1"/>
  <c r="F110" i="19"/>
  <c r="G110" i="19"/>
  <c r="H110" i="19"/>
  <c r="L110" i="19" s="1"/>
  <c r="I110" i="19"/>
  <c r="J110" i="19"/>
  <c r="D111" i="19"/>
  <c r="E111" i="19"/>
  <c r="C111" i="19" s="1" a="1"/>
  <c r="C111" i="19" s="1"/>
  <c r="F111" i="19"/>
  <c r="G111" i="19"/>
  <c r="H111" i="19"/>
  <c r="L111" i="19" s="1"/>
  <c r="I111" i="19"/>
  <c r="J111" i="19"/>
  <c r="D112" i="19"/>
  <c r="E112" i="19"/>
  <c r="A112" i="19" s="1" a="1"/>
  <c r="A112" i="19" s="1"/>
  <c r="F112" i="19"/>
  <c r="G112" i="19"/>
  <c r="H112" i="19"/>
  <c r="L112" i="19" s="1"/>
  <c r="I112" i="19"/>
  <c r="J112" i="19"/>
  <c r="D113" i="19"/>
  <c r="E113" i="19"/>
  <c r="A113" i="19" s="1" a="1"/>
  <c r="A113" i="19" s="1"/>
  <c r="F113" i="19"/>
  <c r="G113" i="19"/>
  <c r="H113" i="19"/>
  <c r="L113" i="19" s="1"/>
  <c r="I113" i="19"/>
  <c r="J113" i="19"/>
  <c r="D114" i="19"/>
  <c r="E114" i="19"/>
  <c r="B114" i="19" s="1" a="1"/>
  <c r="B114" i="19" s="1"/>
  <c r="F114" i="19"/>
  <c r="G114" i="19"/>
  <c r="H114" i="19"/>
  <c r="L114" i="19" s="1"/>
  <c r="I114" i="19"/>
  <c r="J114" i="19"/>
  <c r="D115" i="19"/>
  <c r="E115" i="19"/>
  <c r="B115" i="19" s="1" a="1"/>
  <c r="B115" i="19" s="1"/>
  <c r="F115" i="19"/>
  <c r="G115" i="19"/>
  <c r="H115" i="19"/>
  <c r="L115" i="19" s="1"/>
  <c r="I115" i="19"/>
  <c r="J115" i="19"/>
  <c r="D116" i="19"/>
  <c r="E116" i="19"/>
  <c r="A116" i="19" s="1" a="1"/>
  <c r="A116" i="19" s="1"/>
  <c r="F116" i="19"/>
  <c r="G116" i="19"/>
  <c r="H116" i="19"/>
  <c r="L116" i="19" s="1"/>
  <c r="I116" i="19"/>
  <c r="J116" i="19"/>
  <c r="D117" i="19"/>
  <c r="E117" i="19"/>
  <c r="B117" i="19" s="1" a="1"/>
  <c r="B117" i="19" s="1"/>
  <c r="F117" i="19"/>
  <c r="G117" i="19"/>
  <c r="H117" i="19"/>
  <c r="L117" i="19" s="1"/>
  <c r="I117" i="19"/>
  <c r="J117" i="19"/>
  <c r="D118" i="19"/>
  <c r="E118" i="19"/>
  <c r="A118" i="19" s="1" a="1"/>
  <c r="A118" i="19" s="1"/>
  <c r="F118" i="19"/>
  <c r="G118" i="19"/>
  <c r="H118" i="19"/>
  <c r="L118" i="19" s="1"/>
  <c r="I118" i="19"/>
  <c r="J118" i="19"/>
  <c r="D119" i="19"/>
  <c r="E119" i="19"/>
  <c r="C119" i="19" s="1" a="1"/>
  <c r="C119" i="19" s="1"/>
  <c r="F119" i="19"/>
  <c r="G119" i="19"/>
  <c r="H119" i="19"/>
  <c r="L119" i="19" s="1"/>
  <c r="I119" i="19"/>
  <c r="J119" i="19"/>
  <c r="D120" i="19"/>
  <c r="E120" i="19"/>
  <c r="A120" i="19" s="1" a="1"/>
  <c r="A120" i="19" s="1"/>
  <c r="F120" i="19"/>
  <c r="G120" i="19"/>
  <c r="H120" i="19"/>
  <c r="L120" i="19" s="1"/>
  <c r="I120" i="19"/>
  <c r="J120" i="19"/>
  <c r="D121" i="19"/>
  <c r="E121" i="19"/>
  <c r="A121" i="19" s="1" a="1"/>
  <c r="A121" i="19" s="1"/>
  <c r="F121" i="19"/>
  <c r="G121" i="19"/>
  <c r="H121" i="19"/>
  <c r="L121" i="19" s="1"/>
  <c r="I121" i="19"/>
  <c r="J121" i="19"/>
  <c r="D122" i="19"/>
  <c r="E122" i="19"/>
  <c r="A122" i="19" s="1" a="1"/>
  <c r="A122" i="19" s="1"/>
  <c r="F122" i="19"/>
  <c r="G122" i="19"/>
  <c r="H122" i="19"/>
  <c r="L122" i="19" s="1"/>
  <c r="I122" i="19"/>
  <c r="J122" i="19"/>
  <c r="D123" i="19"/>
  <c r="E123" i="19"/>
  <c r="B123" i="19" s="1" a="1"/>
  <c r="B123" i="19" s="1"/>
  <c r="F123" i="19"/>
  <c r="G123" i="19"/>
  <c r="H123" i="19"/>
  <c r="L123" i="19" s="1"/>
  <c r="I123" i="19"/>
  <c r="J123" i="19"/>
  <c r="D124" i="19"/>
  <c r="E124" i="19"/>
  <c r="A124" i="19" s="1" a="1"/>
  <c r="A124" i="19" s="1"/>
  <c r="F124" i="19"/>
  <c r="G124" i="19"/>
  <c r="H124" i="19"/>
  <c r="L124" i="19" s="1"/>
  <c r="I124" i="19"/>
  <c r="J124" i="19"/>
  <c r="D125" i="19"/>
  <c r="E125" i="19"/>
  <c r="C125" i="19" s="1" a="1"/>
  <c r="C125" i="19" s="1"/>
  <c r="F125" i="19"/>
  <c r="G125" i="19"/>
  <c r="H125" i="19"/>
  <c r="L125" i="19" s="1"/>
  <c r="I125" i="19"/>
  <c r="J125" i="19"/>
  <c r="D126" i="19"/>
  <c r="E126" i="19"/>
  <c r="A126" i="19" s="1" a="1"/>
  <c r="A126" i="19" s="1"/>
  <c r="F126" i="19"/>
  <c r="G126" i="19"/>
  <c r="H126" i="19"/>
  <c r="I126" i="19"/>
  <c r="J126" i="19"/>
  <c r="L126" i="19"/>
  <c r="D127" i="19"/>
  <c r="E127" i="19"/>
  <c r="B127" i="19" s="1" a="1"/>
  <c r="B127" i="19" s="1"/>
  <c r="F127" i="19"/>
  <c r="G127" i="19"/>
  <c r="H127" i="19"/>
  <c r="L127" i="19" s="1"/>
  <c r="I127" i="19"/>
  <c r="J127" i="19"/>
  <c r="D128" i="19"/>
  <c r="E128" i="19"/>
  <c r="A128" i="19" s="1" a="1"/>
  <c r="A128" i="19" s="1"/>
  <c r="F128" i="19"/>
  <c r="G128" i="19"/>
  <c r="H128" i="19"/>
  <c r="L128" i="19" s="1"/>
  <c r="I128" i="19"/>
  <c r="J128" i="19"/>
  <c r="D129" i="19"/>
  <c r="E129" i="19"/>
  <c r="B129" i="19" s="1" a="1"/>
  <c r="B129" i="19" s="1"/>
  <c r="F129" i="19"/>
  <c r="G129" i="19"/>
  <c r="H129" i="19"/>
  <c r="L129" i="19" s="1"/>
  <c r="I129" i="19"/>
  <c r="J129" i="19"/>
  <c r="D130" i="19"/>
  <c r="E130" i="19"/>
  <c r="B130" i="19" s="1" a="1"/>
  <c r="B130" i="19" s="1"/>
  <c r="F130" i="19"/>
  <c r="G130" i="19"/>
  <c r="H130" i="19"/>
  <c r="L130" i="19" s="1"/>
  <c r="I130" i="19"/>
  <c r="J130" i="19"/>
  <c r="D131" i="19"/>
  <c r="E131" i="19"/>
  <c r="A131" i="19" s="1" a="1"/>
  <c r="A131" i="19" s="1"/>
  <c r="F131" i="19"/>
  <c r="G131" i="19"/>
  <c r="H131" i="19"/>
  <c r="L131" i="19" s="1"/>
  <c r="I131" i="19"/>
  <c r="J131" i="19"/>
  <c r="D132" i="19"/>
  <c r="E132" i="19"/>
  <c r="B132" i="19" s="1" a="1"/>
  <c r="B132" i="19" s="1"/>
  <c r="F132" i="19"/>
  <c r="G132" i="19"/>
  <c r="H132" i="19"/>
  <c r="L132" i="19" s="1"/>
  <c r="I132" i="19"/>
  <c r="J132" i="19"/>
  <c r="D133" i="19"/>
  <c r="E133" i="19"/>
  <c r="A133" i="19" s="1" a="1"/>
  <c r="A133" i="19" s="1"/>
  <c r="F133" i="19"/>
  <c r="G133" i="19"/>
  <c r="H133" i="19"/>
  <c r="L133" i="19" s="1"/>
  <c r="I133" i="19"/>
  <c r="J133" i="19"/>
  <c r="D134" i="19"/>
  <c r="E134" i="19"/>
  <c r="B134" i="19" s="1" a="1"/>
  <c r="B134" i="19" s="1"/>
  <c r="F134" i="19"/>
  <c r="G134" i="19"/>
  <c r="H134" i="19"/>
  <c r="L134" i="19" s="1"/>
  <c r="I134" i="19"/>
  <c r="J134" i="19"/>
  <c r="D135" i="19"/>
  <c r="E135" i="19"/>
  <c r="B135" i="19" s="1" a="1"/>
  <c r="B135" i="19" s="1"/>
  <c r="F135" i="19"/>
  <c r="G135" i="19"/>
  <c r="H135" i="19"/>
  <c r="L135" i="19" s="1"/>
  <c r="I135" i="19"/>
  <c r="J135" i="19"/>
  <c r="D136" i="19"/>
  <c r="E136" i="19"/>
  <c r="B136" i="19" s="1" a="1"/>
  <c r="B136" i="19" s="1"/>
  <c r="F136" i="19"/>
  <c r="G136" i="19"/>
  <c r="H136" i="19"/>
  <c r="L136" i="19" s="1"/>
  <c r="I136" i="19"/>
  <c r="J136" i="19"/>
  <c r="D137" i="19"/>
  <c r="E137" i="19"/>
  <c r="B137" i="19" s="1" a="1"/>
  <c r="B137" i="19" s="1"/>
  <c r="F137" i="19"/>
  <c r="G137" i="19"/>
  <c r="H137" i="19"/>
  <c r="L137" i="19" s="1"/>
  <c r="I137" i="19"/>
  <c r="J137" i="19"/>
  <c r="D138" i="19"/>
  <c r="E138" i="19"/>
  <c r="A138" i="19" s="1" a="1"/>
  <c r="A138" i="19" s="1"/>
  <c r="F138" i="19"/>
  <c r="G138" i="19"/>
  <c r="H138" i="19"/>
  <c r="L138" i="19" s="1"/>
  <c r="I138" i="19"/>
  <c r="J138" i="19"/>
  <c r="D139" i="19"/>
  <c r="E139" i="19"/>
  <c r="B139" i="19" s="1" a="1"/>
  <c r="B139" i="19" s="1"/>
  <c r="F139" i="19"/>
  <c r="G139" i="19"/>
  <c r="H139" i="19"/>
  <c r="L139" i="19" s="1"/>
  <c r="I139" i="19"/>
  <c r="J139" i="19"/>
  <c r="D140" i="19"/>
  <c r="E140" i="19"/>
  <c r="B140" i="19" s="1" a="1"/>
  <c r="B140" i="19" s="1"/>
  <c r="F140" i="19"/>
  <c r="G140" i="19"/>
  <c r="H140" i="19"/>
  <c r="L140" i="19" s="1"/>
  <c r="I140" i="19"/>
  <c r="J140" i="19"/>
  <c r="D141" i="19"/>
  <c r="E141" i="19"/>
  <c r="A141" i="19" s="1" a="1"/>
  <c r="A141" i="19" s="1"/>
  <c r="F141" i="19"/>
  <c r="G141" i="19"/>
  <c r="H141" i="19"/>
  <c r="L141" i="19" s="1"/>
  <c r="I141" i="19"/>
  <c r="J141" i="19"/>
  <c r="D142" i="19"/>
  <c r="E142" i="19"/>
  <c r="A142" i="19" s="1" a="1"/>
  <c r="A142" i="19" s="1"/>
  <c r="F142" i="19"/>
  <c r="G142" i="19"/>
  <c r="H142" i="19"/>
  <c r="L142" i="19" s="1"/>
  <c r="I142" i="19"/>
  <c r="J142" i="19"/>
  <c r="D143" i="19"/>
  <c r="E143" i="19"/>
  <c r="C143" i="19" s="1" a="1"/>
  <c r="C143" i="19" s="1"/>
  <c r="F143" i="19"/>
  <c r="G143" i="19"/>
  <c r="H143" i="19"/>
  <c r="L143" i="19" s="1"/>
  <c r="I143" i="19"/>
  <c r="J143" i="19"/>
  <c r="D144" i="19"/>
  <c r="E144" i="19"/>
  <c r="B144" i="19" s="1" a="1"/>
  <c r="B144" i="19" s="1"/>
  <c r="F144" i="19"/>
  <c r="G144" i="19"/>
  <c r="H144" i="19"/>
  <c r="L144" i="19" s="1"/>
  <c r="I144" i="19"/>
  <c r="J144" i="19"/>
  <c r="D145" i="19"/>
  <c r="E145" i="19"/>
  <c r="B145" i="19" s="1" a="1"/>
  <c r="B145" i="19" s="1"/>
  <c r="F145" i="19"/>
  <c r="G145" i="19"/>
  <c r="H145" i="19"/>
  <c r="L145" i="19" s="1"/>
  <c r="I145" i="19"/>
  <c r="J145" i="19"/>
  <c r="D146" i="19"/>
  <c r="E146" i="19"/>
  <c r="C146" i="19" s="1" a="1"/>
  <c r="C146" i="19" s="1"/>
  <c r="F146" i="19"/>
  <c r="G146" i="19"/>
  <c r="H146" i="19"/>
  <c r="L146" i="19" s="1"/>
  <c r="I146" i="19"/>
  <c r="J146" i="19"/>
  <c r="D147" i="19"/>
  <c r="E147" i="19"/>
  <c r="C147" i="19" s="1" a="1"/>
  <c r="C147" i="19" s="1"/>
  <c r="F147" i="19"/>
  <c r="G147" i="19"/>
  <c r="H147" i="19"/>
  <c r="L147" i="19" s="1"/>
  <c r="I147" i="19"/>
  <c r="J147" i="19"/>
  <c r="D148" i="19"/>
  <c r="E148" i="19"/>
  <c r="B148" i="19" s="1" a="1"/>
  <c r="B148" i="19" s="1"/>
  <c r="F148" i="19"/>
  <c r="G148" i="19"/>
  <c r="H148" i="19"/>
  <c r="L148" i="19" s="1"/>
  <c r="I148" i="19"/>
  <c r="J148" i="19"/>
  <c r="D149" i="19"/>
  <c r="E149" i="19"/>
  <c r="A149" i="19" s="1" a="1"/>
  <c r="A149" i="19" s="1"/>
  <c r="F149" i="19"/>
  <c r="G149" i="19"/>
  <c r="H149" i="19"/>
  <c r="L149" i="19" s="1"/>
  <c r="I149" i="19"/>
  <c r="J149" i="19"/>
  <c r="D150" i="19"/>
  <c r="E150" i="19"/>
  <c r="C150" i="19" s="1" a="1"/>
  <c r="C150" i="19" s="1"/>
  <c r="F150" i="19"/>
  <c r="G150" i="19"/>
  <c r="H150" i="19"/>
  <c r="L150" i="19" s="1"/>
  <c r="I150" i="19"/>
  <c r="J150" i="19"/>
  <c r="D151" i="19"/>
  <c r="E151" i="19"/>
  <c r="B151" i="19" s="1" a="1"/>
  <c r="B151" i="19" s="1"/>
  <c r="F151" i="19"/>
  <c r="G151" i="19"/>
  <c r="H151" i="19"/>
  <c r="L151" i="19" s="1"/>
  <c r="I151" i="19"/>
  <c r="J151" i="19"/>
  <c r="D152" i="19"/>
  <c r="E152" i="19"/>
  <c r="B152" i="19" s="1" a="1"/>
  <c r="B152" i="19" s="1"/>
  <c r="F152" i="19"/>
  <c r="G152" i="19"/>
  <c r="H152" i="19"/>
  <c r="L152" i="19" s="1"/>
  <c r="I152" i="19"/>
  <c r="J152" i="19"/>
  <c r="D153" i="19"/>
  <c r="E153" i="19"/>
  <c r="B153" i="19" s="1" a="1"/>
  <c r="B153" i="19" s="1"/>
  <c r="F153" i="19"/>
  <c r="G153" i="19"/>
  <c r="H153" i="19"/>
  <c r="L153" i="19" s="1"/>
  <c r="I153" i="19"/>
  <c r="J153" i="19"/>
  <c r="D154" i="19"/>
  <c r="E154" i="19"/>
  <c r="A154" i="19" s="1" a="1"/>
  <c r="A154" i="19" s="1"/>
  <c r="F154" i="19"/>
  <c r="G154" i="19"/>
  <c r="H154" i="19"/>
  <c r="L154" i="19" s="1"/>
  <c r="I154" i="19"/>
  <c r="J154" i="19"/>
  <c r="D155" i="19"/>
  <c r="E155" i="19"/>
  <c r="A155" i="19" s="1" a="1"/>
  <c r="A155" i="19" s="1"/>
  <c r="F155" i="19"/>
  <c r="G155" i="19"/>
  <c r="H155" i="19"/>
  <c r="L155" i="19" s="1"/>
  <c r="I155" i="19"/>
  <c r="J155" i="19"/>
  <c r="D156" i="19"/>
  <c r="E156" i="19"/>
  <c r="B156" i="19" s="1" a="1"/>
  <c r="B156" i="19" s="1"/>
  <c r="F156" i="19"/>
  <c r="G156" i="19"/>
  <c r="H156" i="19"/>
  <c r="L156" i="19" s="1"/>
  <c r="I156" i="19"/>
  <c r="J156" i="19"/>
  <c r="D157" i="19"/>
  <c r="E157" i="19"/>
  <c r="A157" i="19" s="1" a="1"/>
  <c r="A157" i="19" s="1"/>
  <c r="F157" i="19"/>
  <c r="G157" i="19"/>
  <c r="H157" i="19"/>
  <c r="L157" i="19" s="1"/>
  <c r="I157" i="19"/>
  <c r="J157" i="19"/>
  <c r="D158" i="19"/>
  <c r="E158" i="19"/>
  <c r="A158" i="19" s="1" a="1"/>
  <c r="A158" i="19" s="1"/>
  <c r="F158" i="19"/>
  <c r="G158" i="19"/>
  <c r="H158" i="19"/>
  <c r="L158" i="19" s="1"/>
  <c r="I158" i="19"/>
  <c r="J158" i="19"/>
  <c r="D159" i="19"/>
  <c r="E159" i="19"/>
  <c r="C159" i="19" s="1" a="1"/>
  <c r="C159" i="19" s="1"/>
  <c r="F159" i="19"/>
  <c r="G159" i="19"/>
  <c r="H159" i="19"/>
  <c r="L159" i="19" s="1"/>
  <c r="I159" i="19"/>
  <c r="J159" i="19"/>
  <c r="D160" i="19"/>
  <c r="E160" i="19"/>
  <c r="B160" i="19" s="1" a="1"/>
  <c r="B160" i="19" s="1"/>
  <c r="F160" i="19"/>
  <c r="G160" i="19"/>
  <c r="H160" i="19"/>
  <c r="L160" i="19" s="1"/>
  <c r="I160" i="19"/>
  <c r="J160" i="19"/>
  <c r="D161" i="19"/>
  <c r="E161" i="19"/>
  <c r="B161" i="19" s="1" a="1"/>
  <c r="B161" i="19" s="1"/>
  <c r="F161" i="19"/>
  <c r="G161" i="19"/>
  <c r="H161" i="19"/>
  <c r="L161" i="19" s="1"/>
  <c r="I161" i="19"/>
  <c r="J161" i="19"/>
  <c r="D162" i="19"/>
  <c r="E162" i="19"/>
  <c r="B162" i="19" s="1" a="1"/>
  <c r="B162" i="19" s="1"/>
  <c r="F162" i="19"/>
  <c r="G162" i="19"/>
  <c r="H162" i="19"/>
  <c r="L162" i="19" s="1"/>
  <c r="I162" i="19"/>
  <c r="J162" i="19"/>
  <c r="D163" i="19"/>
  <c r="E163" i="19"/>
  <c r="B163" i="19" s="1" a="1"/>
  <c r="B163" i="19" s="1"/>
  <c r="F163" i="19"/>
  <c r="G163" i="19"/>
  <c r="H163" i="19"/>
  <c r="L163" i="19" s="1"/>
  <c r="I163" i="19"/>
  <c r="J163" i="19"/>
  <c r="D164" i="19"/>
  <c r="E164" i="19"/>
  <c r="B164" i="19" s="1" a="1"/>
  <c r="B164" i="19" s="1"/>
  <c r="F164" i="19"/>
  <c r="G164" i="19"/>
  <c r="H164" i="19"/>
  <c r="L164" i="19" s="1"/>
  <c r="I164" i="19"/>
  <c r="J164" i="19"/>
  <c r="D165" i="19"/>
  <c r="E165" i="19"/>
  <c r="A165" i="19" s="1" a="1"/>
  <c r="A165" i="19" s="1"/>
  <c r="F165" i="19"/>
  <c r="G165" i="19"/>
  <c r="H165" i="19"/>
  <c r="L165" i="19" s="1"/>
  <c r="I165" i="19"/>
  <c r="J165" i="19"/>
  <c r="D166" i="19"/>
  <c r="E166" i="19"/>
  <c r="A166" i="19" s="1" a="1"/>
  <c r="A166" i="19" s="1"/>
  <c r="F166" i="19"/>
  <c r="G166" i="19"/>
  <c r="H166" i="19"/>
  <c r="L166" i="19" s="1"/>
  <c r="I166" i="19"/>
  <c r="J166" i="19"/>
  <c r="D167" i="19"/>
  <c r="E167" i="19"/>
  <c r="A167" i="19" s="1" a="1"/>
  <c r="A167" i="19" s="1"/>
  <c r="F167" i="19"/>
  <c r="G167" i="19"/>
  <c r="H167" i="19"/>
  <c r="L167" i="19" s="1"/>
  <c r="I167" i="19"/>
  <c r="J167" i="19"/>
  <c r="D168" i="19"/>
  <c r="E168" i="19"/>
  <c r="B168" i="19" s="1" a="1"/>
  <c r="B168" i="19" s="1"/>
  <c r="F168" i="19"/>
  <c r="G168" i="19"/>
  <c r="H168" i="19"/>
  <c r="L168" i="19" s="1"/>
  <c r="I168" i="19"/>
  <c r="J168" i="19"/>
  <c r="D169" i="19"/>
  <c r="E169" i="19"/>
  <c r="B169" i="19" s="1" a="1"/>
  <c r="B169" i="19" s="1"/>
  <c r="F169" i="19"/>
  <c r="G169" i="19"/>
  <c r="H169" i="19"/>
  <c r="L169" i="19" s="1"/>
  <c r="I169" i="19"/>
  <c r="J169" i="19"/>
  <c r="D170" i="19"/>
  <c r="E170" i="19"/>
  <c r="B170" i="19" s="1" a="1"/>
  <c r="B170" i="19" s="1"/>
  <c r="F170" i="19"/>
  <c r="G170" i="19"/>
  <c r="H170" i="19"/>
  <c r="L170" i="19" s="1"/>
  <c r="I170" i="19"/>
  <c r="J170" i="19"/>
  <c r="D171" i="19"/>
  <c r="E171" i="19"/>
  <c r="B171" i="19" s="1" a="1"/>
  <c r="B171" i="19" s="1"/>
  <c r="F171" i="19"/>
  <c r="G171" i="19"/>
  <c r="H171" i="19"/>
  <c r="L171" i="19" s="1"/>
  <c r="I171" i="19"/>
  <c r="J171" i="19"/>
  <c r="D172" i="19"/>
  <c r="E172" i="19"/>
  <c r="B172" i="19" s="1" a="1"/>
  <c r="B172" i="19" s="1"/>
  <c r="F172" i="19"/>
  <c r="G172" i="19"/>
  <c r="H172" i="19"/>
  <c r="L172" i="19" s="1"/>
  <c r="I172" i="19"/>
  <c r="J172" i="19"/>
  <c r="D173" i="19"/>
  <c r="E173" i="19"/>
  <c r="A173" i="19" s="1" a="1"/>
  <c r="A173" i="19" s="1"/>
  <c r="F173" i="19"/>
  <c r="G173" i="19"/>
  <c r="H173" i="19"/>
  <c r="L173" i="19" s="1"/>
  <c r="I173" i="19"/>
  <c r="J173" i="19"/>
  <c r="D174" i="19"/>
  <c r="E174" i="19"/>
  <c r="A174" i="19" s="1" a="1"/>
  <c r="A174" i="19" s="1"/>
  <c r="F174" i="19"/>
  <c r="G174" i="19"/>
  <c r="H174" i="19"/>
  <c r="L174" i="19" s="1"/>
  <c r="I174" i="19"/>
  <c r="J174" i="19"/>
  <c r="D175" i="19"/>
  <c r="E175" i="19"/>
  <c r="C175" i="19" s="1" a="1"/>
  <c r="C175" i="19" s="1"/>
  <c r="F175" i="19"/>
  <c r="G175" i="19"/>
  <c r="H175" i="19"/>
  <c r="L175" i="19" s="1"/>
  <c r="I175" i="19"/>
  <c r="J175" i="19"/>
  <c r="D176" i="19"/>
  <c r="E176" i="19"/>
  <c r="B176" i="19" s="1" a="1"/>
  <c r="B176" i="19" s="1"/>
  <c r="F176" i="19"/>
  <c r="G176" i="19"/>
  <c r="H176" i="19"/>
  <c r="L176" i="19" s="1"/>
  <c r="I176" i="19"/>
  <c r="J176" i="19"/>
  <c r="D177" i="19"/>
  <c r="E177" i="19"/>
  <c r="B177" i="19" s="1" a="1"/>
  <c r="B177" i="19" s="1"/>
  <c r="F177" i="19"/>
  <c r="G177" i="19"/>
  <c r="H177" i="19"/>
  <c r="L177" i="19" s="1"/>
  <c r="I177" i="19"/>
  <c r="J177" i="19"/>
  <c r="D178" i="19"/>
  <c r="E178" i="19"/>
  <c r="A178" i="19" s="1" a="1"/>
  <c r="A178" i="19" s="1"/>
  <c r="F178" i="19"/>
  <c r="G178" i="19"/>
  <c r="H178" i="19"/>
  <c r="L178" i="19" s="1"/>
  <c r="I178" i="19"/>
  <c r="J178" i="19"/>
  <c r="D179" i="19"/>
  <c r="E179" i="19"/>
  <c r="B179" i="19" s="1" a="1"/>
  <c r="B179" i="19" s="1"/>
  <c r="F179" i="19"/>
  <c r="G179" i="19"/>
  <c r="H179" i="19"/>
  <c r="L179" i="19" s="1"/>
  <c r="I179" i="19"/>
  <c r="J179" i="19"/>
  <c r="D180" i="19"/>
  <c r="E180" i="19"/>
  <c r="B180" i="19" s="1" a="1"/>
  <c r="B180" i="19" s="1"/>
  <c r="F180" i="19"/>
  <c r="G180" i="19"/>
  <c r="H180" i="19"/>
  <c r="L180" i="19" s="1"/>
  <c r="I180" i="19"/>
  <c r="J180" i="19"/>
  <c r="D181" i="19"/>
  <c r="E181" i="19"/>
  <c r="A181" i="19" s="1" a="1"/>
  <c r="A181" i="19" s="1"/>
  <c r="F181" i="19"/>
  <c r="G181" i="19"/>
  <c r="H181" i="19"/>
  <c r="L181" i="19" s="1"/>
  <c r="I181" i="19"/>
  <c r="J181" i="19"/>
  <c r="D182" i="19"/>
  <c r="E182" i="19"/>
  <c r="A182" i="19" s="1" a="1"/>
  <c r="A182" i="19" s="1"/>
  <c r="F182" i="19"/>
  <c r="G182" i="19"/>
  <c r="H182" i="19"/>
  <c r="L182" i="19" s="1"/>
  <c r="I182" i="19"/>
  <c r="J182" i="19"/>
  <c r="D183" i="19"/>
  <c r="E183" i="19"/>
  <c r="B183" i="19" s="1" a="1"/>
  <c r="B183" i="19" s="1"/>
  <c r="F183" i="19"/>
  <c r="G183" i="19"/>
  <c r="H183" i="19"/>
  <c r="L183" i="19" s="1"/>
  <c r="I183" i="19"/>
  <c r="J183" i="19"/>
  <c r="D184" i="19"/>
  <c r="E184" i="19"/>
  <c r="B184" i="19" s="1" a="1"/>
  <c r="B184" i="19" s="1"/>
  <c r="F184" i="19"/>
  <c r="G184" i="19"/>
  <c r="H184" i="19"/>
  <c r="L184" i="19" s="1"/>
  <c r="I184" i="19"/>
  <c r="J184" i="19"/>
  <c r="D185" i="19"/>
  <c r="E185" i="19"/>
  <c r="B185" i="19" s="1" a="1"/>
  <c r="B185" i="19" s="1"/>
  <c r="F185" i="19"/>
  <c r="G185" i="19"/>
  <c r="H185" i="19"/>
  <c r="L185" i="19" s="1"/>
  <c r="I185" i="19"/>
  <c r="J185" i="19"/>
  <c r="D186" i="19"/>
  <c r="E186" i="19"/>
  <c r="A186" i="19" s="1" a="1"/>
  <c r="A186" i="19" s="1"/>
  <c r="F186" i="19"/>
  <c r="G186" i="19"/>
  <c r="H186" i="19"/>
  <c r="L186" i="19" s="1"/>
  <c r="I186" i="19"/>
  <c r="J186" i="19"/>
  <c r="D187" i="19"/>
  <c r="E187" i="19"/>
  <c r="C187" i="19" s="1" a="1"/>
  <c r="C187" i="19" s="1"/>
  <c r="F187" i="19"/>
  <c r="G187" i="19"/>
  <c r="H187" i="19"/>
  <c r="L187" i="19" s="1"/>
  <c r="I187" i="19"/>
  <c r="J187" i="19"/>
  <c r="D188" i="19"/>
  <c r="E188" i="19"/>
  <c r="B188" i="19" s="1" a="1"/>
  <c r="B188" i="19" s="1"/>
  <c r="F188" i="19"/>
  <c r="G188" i="19"/>
  <c r="H188" i="19"/>
  <c r="L188" i="19" s="1"/>
  <c r="I188" i="19"/>
  <c r="J188" i="19"/>
  <c r="D189" i="19"/>
  <c r="E189" i="19"/>
  <c r="A189" i="19" s="1" a="1"/>
  <c r="A189" i="19" s="1"/>
  <c r="F189" i="19"/>
  <c r="G189" i="19"/>
  <c r="H189" i="19"/>
  <c r="L189" i="19" s="1"/>
  <c r="I189" i="19"/>
  <c r="J189" i="19"/>
  <c r="D190" i="19"/>
  <c r="E190" i="19"/>
  <c r="B190" i="19" s="1" a="1"/>
  <c r="B190" i="19" s="1"/>
  <c r="F190" i="19"/>
  <c r="G190" i="19"/>
  <c r="H190" i="19"/>
  <c r="L190" i="19" s="1"/>
  <c r="I190" i="19"/>
  <c r="J190" i="19"/>
  <c r="D191" i="19"/>
  <c r="E191" i="19"/>
  <c r="A191" i="19" s="1" a="1"/>
  <c r="A191" i="19" s="1"/>
  <c r="F191" i="19"/>
  <c r="G191" i="19"/>
  <c r="H191" i="19"/>
  <c r="L191" i="19" s="1"/>
  <c r="I191" i="19"/>
  <c r="J191" i="19"/>
  <c r="D192" i="19"/>
  <c r="E192" i="19"/>
  <c r="B192" i="19" s="1" a="1"/>
  <c r="B192" i="19" s="1"/>
  <c r="F192" i="19"/>
  <c r="G192" i="19"/>
  <c r="H192" i="19"/>
  <c r="L192" i="19" s="1"/>
  <c r="I192" i="19"/>
  <c r="J192" i="19"/>
  <c r="D193" i="19"/>
  <c r="E193" i="19"/>
  <c r="B193" i="19" s="1" a="1"/>
  <c r="B193" i="19" s="1"/>
  <c r="F193" i="19"/>
  <c r="G193" i="19"/>
  <c r="H193" i="19"/>
  <c r="L193" i="19" s="1"/>
  <c r="I193" i="19"/>
  <c r="J193" i="19"/>
  <c r="A6" i="19" a="1"/>
  <c r="A6" i="19" s="1"/>
  <c r="B6" i="19" a="1"/>
  <c r="B6" i="19" s="1"/>
  <c r="C6" i="19" a="1"/>
  <c r="C6" i="19" s="1"/>
  <c r="B7" i="19" a="1"/>
  <c r="B7" i="19" s="1"/>
  <c r="A9" i="19" a="1"/>
  <c r="A9" i="19" s="1"/>
  <c r="B9" i="19" a="1"/>
  <c r="B9" i="19" s="1"/>
  <c r="C9" i="19" a="1"/>
  <c r="C9" i="19" s="1"/>
  <c r="B10" i="19" a="1"/>
  <c r="B10" i="19" s="1"/>
  <c r="C10" i="19" a="1"/>
  <c r="C10" i="19" s="1"/>
  <c r="A11" i="19" a="1"/>
  <c r="A11" i="19" s="1"/>
  <c r="B12" i="19" a="1"/>
  <c r="B12" i="19" s="1"/>
  <c r="A13" i="19" a="1"/>
  <c r="A13" i="19" s="1"/>
  <c r="A14" i="19" a="1"/>
  <c r="A14" i="19" s="1"/>
  <c r="B14" i="19" a="1"/>
  <c r="B14" i="19" s="1"/>
  <c r="C14" i="19" a="1"/>
  <c r="C14" i="19" s="1"/>
  <c r="C15" i="19" a="1"/>
  <c r="C15" i="19" s="1"/>
  <c r="A18" i="19" a="1"/>
  <c r="A18" i="19" s="1"/>
  <c r="B18" i="19" a="1"/>
  <c r="B18" i="19" s="1"/>
  <c r="C18" i="19" a="1"/>
  <c r="C18" i="19" s="1"/>
  <c r="A19" i="19" a="1"/>
  <c r="A19" i="19" s="1"/>
  <c r="B20" i="19" a="1"/>
  <c r="B20" i="19" s="1"/>
  <c r="A23" i="19" a="1"/>
  <c r="A23" i="19" s="1"/>
  <c r="B23" i="19" a="1"/>
  <c r="B23" i="19" s="1"/>
  <c r="B24" i="19" a="1"/>
  <c r="B24" i="19" s="1"/>
  <c r="C24" i="19" a="1"/>
  <c r="C24" i="19" s="1"/>
  <c r="B27" i="19" a="1"/>
  <c r="B27" i="19" s="1"/>
  <c r="C27" i="19" a="1"/>
  <c r="C27" i="19" s="1"/>
  <c r="B30" i="19" a="1"/>
  <c r="B30" i="19" s="1"/>
  <c r="C30" i="19" a="1"/>
  <c r="C30" i="19" s="1"/>
  <c r="C31" i="19" a="1"/>
  <c r="C31" i="19" s="1"/>
  <c r="B32" i="19" a="1"/>
  <c r="B32" i="19" s="1"/>
  <c r="C32" i="19" a="1"/>
  <c r="C32" i="19" s="1"/>
  <c r="A35" i="19" a="1"/>
  <c r="A35" i="19" s="1"/>
  <c r="B39" i="19" a="1"/>
  <c r="B39" i="19" s="1"/>
  <c r="B40" i="19" a="1"/>
  <c r="B40" i="19" s="1"/>
  <c r="A43" i="19" a="1"/>
  <c r="A43" i="19" s="1"/>
  <c r="B45" i="19" a="1"/>
  <c r="B45" i="19" s="1"/>
  <c r="A46" i="19" a="1"/>
  <c r="A46" i="19" s="1"/>
  <c r="B46" i="19" a="1"/>
  <c r="B46" i="19" s="1"/>
  <c r="C46" i="19" a="1"/>
  <c r="C46" i="19" s="1"/>
  <c r="A47" i="19" a="1"/>
  <c r="A47" i="19" s="1"/>
  <c r="B47" i="19" a="1"/>
  <c r="B47" i="19" s="1"/>
  <c r="C47" i="19" a="1"/>
  <c r="C47" i="19" s="1"/>
  <c r="C49" i="19" a="1"/>
  <c r="C49" i="19" s="1"/>
  <c r="A50" i="19" a="1"/>
  <c r="A50" i="19" s="1"/>
  <c r="B50" i="19" a="1"/>
  <c r="B50" i="19" s="1"/>
  <c r="A51" i="19" a="1"/>
  <c r="A51" i="19" s="1"/>
  <c r="B51" i="19" a="1"/>
  <c r="B51" i="19" s="1"/>
  <c r="C51" i="19" a="1"/>
  <c r="C51" i="19" s="1"/>
  <c r="A53" i="19" a="1"/>
  <c r="A53" i="19" s="1"/>
  <c r="A54" i="19" a="1"/>
  <c r="A54" i="19" s="1"/>
  <c r="A62" i="19" a="1"/>
  <c r="A62" i="19" s="1"/>
  <c r="C66" i="19" a="1"/>
  <c r="C66" i="19" s="1"/>
  <c r="B70" i="19" a="1"/>
  <c r="B70" i="19" s="1"/>
  <c r="B73" i="19" a="1"/>
  <c r="B73" i="19" s="1"/>
  <c r="B74" i="19" a="1"/>
  <c r="B74" i="19" s="1"/>
  <c r="A81" i="19" a="1"/>
  <c r="A81" i="19" s="1"/>
  <c r="A82" i="19" a="1"/>
  <c r="A82" i="19" s="1"/>
  <c r="B82" i="19" a="1"/>
  <c r="B82" i="19" s="1"/>
  <c r="C82" i="19" a="1"/>
  <c r="C82" i="19" s="1"/>
  <c r="B86" i="19" a="1"/>
  <c r="B86" i="19" s="1"/>
  <c r="C86" i="19" a="1"/>
  <c r="C86" i="19" s="1"/>
  <c r="A87" i="19" a="1"/>
  <c r="A87" i="19" s="1"/>
  <c r="B87" i="19" a="1"/>
  <c r="B87" i="19" s="1"/>
  <c r="C87" i="19" a="1"/>
  <c r="C87" i="19" s="1"/>
  <c r="B97" i="19" a="1"/>
  <c r="B97" i="19" s="1"/>
  <c r="A102" i="19" a="1"/>
  <c r="A102" i="19" s="1"/>
  <c r="A106" i="19" a="1"/>
  <c r="A106" i="19" s="1"/>
  <c r="C109" i="19" a="1"/>
  <c r="C109" i="19" s="1"/>
  <c r="A110" i="19" a="1"/>
  <c r="A110" i="19" s="1"/>
  <c r="C110" i="19" a="1"/>
  <c r="C110" i="19" s="1"/>
  <c r="A111" i="19" a="1"/>
  <c r="A111" i="19" s="1"/>
  <c r="B111" i="19" a="1"/>
  <c r="B111" i="19" s="1"/>
  <c r="A117" i="19" a="1"/>
  <c r="A117" i="19" s="1"/>
  <c r="B118" i="19" a="1"/>
  <c r="B118" i="19" s="1"/>
  <c r="C120" i="19" a="1"/>
  <c r="C120" i="19" s="1"/>
  <c r="B121" i="19" a="1"/>
  <c r="B121" i="19" s="1"/>
  <c r="B122" i="19" a="1"/>
  <c r="B122" i="19" s="1"/>
  <c r="C122" i="19" a="1"/>
  <c r="C122" i="19" s="1"/>
  <c r="A123" i="19" a="1"/>
  <c r="A123" i="19" s="1"/>
  <c r="B126" i="19" a="1"/>
  <c r="B126" i="19" s="1"/>
  <c r="A127" i="19" a="1"/>
  <c r="A127" i="19" s="1"/>
  <c r="C133" i="19" a="1"/>
  <c r="C133" i="19" s="1"/>
  <c r="A137" i="19" a="1"/>
  <c r="A137" i="19" s="1"/>
  <c r="A139" i="19" a="1"/>
  <c r="A139" i="19" s="1"/>
  <c r="B141" i="19" a="1"/>
  <c r="B141" i="19" s="1"/>
  <c r="A146" i="19" a="1"/>
  <c r="A146" i="19" s="1"/>
  <c r="B146" i="19" a="1"/>
  <c r="B146" i="19" s="1"/>
  <c r="B149" i="19" a="1"/>
  <c r="B149" i="19" s="1"/>
  <c r="B155" i="19" a="1"/>
  <c r="B155" i="19" s="1"/>
  <c r="A156" i="19" a="1"/>
  <c r="A156" i="19" s="1"/>
  <c r="A162" i="19" a="1"/>
  <c r="A162" i="19" s="1"/>
  <c r="C162" i="19" a="1"/>
  <c r="C162" i="19" s="1"/>
  <c r="C165" i="19" a="1"/>
  <c r="C165" i="19" s="1"/>
  <c r="B178" i="19" a="1"/>
  <c r="B178" i="19" s="1"/>
  <c r="C178" i="19" a="1"/>
  <c r="C178" i="19" s="1"/>
  <c r="B186" i="19" a="1"/>
  <c r="B186" i="19" s="1"/>
  <c r="L393" i="22"/>
  <c r="L392" i="22"/>
  <c r="L391" i="22"/>
  <c r="L390" i="22"/>
  <c r="L389" i="22"/>
  <c r="L388" i="22"/>
  <c r="L387" i="22"/>
  <c r="L386" i="22"/>
  <c r="L385" i="22"/>
  <c r="L384" i="22"/>
  <c r="L383" i="22"/>
  <c r="L382" i="22"/>
  <c r="L381" i="22"/>
  <c r="L380" i="22"/>
  <c r="L379" i="22"/>
  <c r="L378" i="22"/>
  <c r="L377" i="22"/>
  <c r="L376" i="22"/>
  <c r="L375" i="22"/>
  <c r="L374" i="22"/>
  <c r="L373" i="22"/>
  <c r="L372" i="22"/>
  <c r="L371" i="22"/>
  <c r="L370" i="22"/>
  <c r="L369" i="22"/>
  <c r="L368" i="22"/>
  <c r="L367" i="22"/>
  <c r="L366" i="22"/>
  <c r="L365" i="22"/>
  <c r="L364" i="22"/>
  <c r="L363" i="22"/>
  <c r="L362" i="22"/>
  <c r="L361" i="22"/>
  <c r="L360" i="22"/>
  <c r="L359" i="22"/>
  <c r="L358" i="22"/>
  <c r="L357" i="22"/>
  <c r="L356" i="22"/>
  <c r="L355" i="22"/>
  <c r="L354" i="22"/>
  <c r="L353" i="22"/>
  <c r="L352" i="22"/>
  <c r="L351" i="22"/>
  <c r="L350" i="22"/>
  <c r="L349" i="22"/>
  <c r="L348" i="22"/>
  <c r="L347" i="22"/>
  <c r="L346" i="22"/>
  <c r="L345" i="22"/>
  <c r="L344" i="22"/>
  <c r="L343" i="22"/>
  <c r="L342" i="22"/>
  <c r="L341" i="22"/>
  <c r="L340" i="22"/>
  <c r="L339" i="22"/>
  <c r="L338" i="22"/>
  <c r="L337" i="22"/>
  <c r="L336" i="22"/>
  <c r="L335" i="22"/>
  <c r="L334" i="22"/>
  <c r="L333" i="22"/>
  <c r="L332" i="22"/>
  <c r="L331" i="22"/>
  <c r="L330" i="22"/>
  <c r="L329" i="22"/>
  <c r="L328" i="22"/>
  <c r="L327" i="22"/>
  <c r="L326" i="22"/>
  <c r="L325" i="22"/>
  <c r="L324" i="22"/>
  <c r="L323" i="22"/>
  <c r="L322" i="22"/>
  <c r="L321" i="22"/>
  <c r="L320" i="22"/>
  <c r="L319" i="22"/>
  <c r="L318" i="22"/>
  <c r="L317" i="22"/>
  <c r="L316" i="22"/>
  <c r="L315" i="22"/>
  <c r="L314" i="22"/>
  <c r="L313" i="22"/>
  <c r="L312" i="22"/>
  <c r="L311" i="22"/>
  <c r="L310" i="22"/>
  <c r="L309" i="22"/>
  <c r="L308" i="22"/>
  <c r="L307" i="22"/>
  <c r="L306" i="22"/>
  <c r="L305" i="22"/>
  <c r="L304" i="22"/>
  <c r="L303" i="22"/>
  <c r="L302" i="22"/>
  <c r="L301" i="22"/>
  <c r="L300" i="22"/>
  <c r="L299" i="22"/>
  <c r="L298" i="22"/>
  <c r="L297" i="22"/>
  <c r="L296" i="22"/>
  <c r="L295" i="22"/>
  <c r="L294" i="22"/>
  <c r="L293" i="22"/>
  <c r="L292" i="22"/>
  <c r="L291" i="22"/>
  <c r="L289" i="22"/>
  <c r="L288" i="22"/>
  <c r="L287" i="22"/>
  <c r="L286" i="22"/>
  <c r="L285" i="22"/>
  <c r="L284" i="22"/>
  <c r="L283" i="22"/>
  <c r="L282" i="22"/>
  <c r="L281" i="22"/>
  <c r="A160" i="19" l="1" a="1"/>
  <c r="A160" i="19" s="1"/>
  <c r="C151" i="19" a="1"/>
  <c r="C151" i="19" s="1"/>
  <c r="B150" i="19" a="1"/>
  <c r="B150" i="19" s="1"/>
  <c r="A134" i="19" a="1"/>
  <c r="A134" i="19" s="1"/>
  <c r="A150" i="19" a="1"/>
  <c r="A150" i="19" s="1"/>
  <c r="B48" i="19" a="1"/>
  <c r="B48" i="19" s="1"/>
  <c r="C13" i="19" a="1"/>
  <c r="C13" i="19" s="1"/>
  <c r="C60" i="19" a="1"/>
  <c r="C60" i="19" s="1"/>
  <c r="C76" i="19" a="1"/>
  <c r="C76" i="19" s="1"/>
  <c r="B60" i="19" a="1"/>
  <c r="B60" i="19" s="1"/>
  <c r="A34" i="19" a="1"/>
  <c r="A34" i="19" s="1"/>
  <c r="C26" i="19" a="1"/>
  <c r="C26" i="19" s="1"/>
  <c r="C59" i="19" a="1"/>
  <c r="C59" i="19" s="1"/>
  <c r="B76" i="19" a="1"/>
  <c r="B76" i="19" s="1"/>
  <c r="C44" i="19" a="1"/>
  <c r="C44" i="19" s="1"/>
  <c r="C158" i="19" a="1"/>
  <c r="C158" i="19" s="1"/>
  <c r="B84" i="19" a="1"/>
  <c r="B84" i="19" s="1"/>
  <c r="B44" i="19" a="1"/>
  <c r="B44" i="19" s="1"/>
  <c r="C5" i="19" a="1"/>
  <c r="C5" i="19" s="1"/>
  <c r="A183" i="19" a="1"/>
  <c r="A183" i="19" s="1"/>
  <c r="A159" i="19" a="1"/>
  <c r="A159" i="19" s="1"/>
  <c r="B158" i="19" a="1"/>
  <c r="B158" i="19" s="1"/>
  <c r="B5" i="19" a="1"/>
  <c r="B5" i="19" s="1"/>
  <c r="C167" i="19" a="1"/>
  <c r="C167" i="19" s="1"/>
  <c r="B167" i="19" a="1"/>
  <c r="B167" i="19" s="1"/>
  <c r="A151" i="19" a="1"/>
  <c r="A151" i="19" s="1"/>
  <c r="C113" i="19" a="1"/>
  <c r="C113" i="19" s="1"/>
  <c r="C104" i="19" a="1"/>
  <c r="C104" i="19" s="1"/>
  <c r="A70" i="19" a="1"/>
  <c r="A70" i="19" s="1"/>
  <c r="C43" i="19" a="1"/>
  <c r="C43" i="19" s="1"/>
  <c r="C181" i="19" a="1"/>
  <c r="C181" i="19" s="1"/>
  <c r="C166" i="19" a="1"/>
  <c r="C166" i="19" s="1"/>
  <c r="B165" i="19" a="1"/>
  <c r="B165" i="19" s="1"/>
  <c r="B72" i="19" a="1"/>
  <c r="B72" i="19" s="1"/>
  <c r="A163" i="19" a="1"/>
  <c r="A163" i="19" s="1"/>
  <c r="C157" i="19" a="1"/>
  <c r="C157" i="19" s="1"/>
  <c r="C127" i="19" a="1"/>
  <c r="C127" i="19" s="1"/>
  <c r="C71" i="19" a="1"/>
  <c r="C71" i="19" s="1"/>
  <c r="B42" i="19" a="1"/>
  <c r="B42" i="19" s="1"/>
  <c r="B26" i="19" a="1"/>
  <c r="B26" i="19" s="1"/>
  <c r="C93" i="19" a="1"/>
  <c r="C93" i="19" s="1"/>
  <c r="C42" i="19" a="1"/>
  <c r="C42" i="19" s="1"/>
  <c r="B187" i="19" a="1"/>
  <c r="B187" i="19" s="1"/>
  <c r="A169" i="19" a="1"/>
  <c r="A169" i="19" s="1"/>
  <c r="B81" i="19" a="1"/>
  <c r="B81" i="19" s="1"/>
  <c r="B71" i="19" a="1"/>
  <c r="B71" i="19" s="1"/>
  <c r="C186" i="19" a="1"/>
  <c r="C186" i="19" s="1"/>
  <c r="A168" i="19" a="1"/>
  <c r="A168" i="19" s="1"/>
  <c r="B41" i="19" a="1"/>
  <c r="B41" i="19" s="1"/>
  <c r="C83" i="19" a="1"/>
  <c r="C83" i="19" s="1"/>
  <c r="C22" i="19" a="1"/>
  <c r="C22" i="19" s="1"/>
  <c r="A179" i="19" a="1"/>
  <c r="A179" i="19" s="1"/>
  <c r="A161" i="19" a="1"/>
  <c r="A161" i="19" s="1"/>
  <c r="C155" i="19" a="1"/>
  <c r="C155" i="19" s="1"/>
  <c r="C149" i="19" a="1"/>
  <c r="C149" i="19" s="1"/>
  <c r="A107" i="19" a="1"/>
  <c r="A107" i="19" s="1"/>
  <c r="B91" i="19" a="1"/>
  <c r="B91" i="19" s="1"/>
  <c r="C65" i="19" a="1"/>
  <c r="C65" i="19" s="1"/>
  <c r="B22" i="19" a="1"/>
  <c r="B22" i="19" s="1"/>
  <c r="B16" i="19" a="1"/>
  <c r="B16" i="19" s="1"/>
  <c r="C107" i="19" a="1"/>
  <c r="C107" i="19" s="1"/>
  <c r="C16" i="19" a="1"/>
  <c r="C16" i="19" s="1"/>
  <c r="C189" i="19" a="1"/>
  <c r="C189" i="19" s="1"/>
  <c r="C64" i="19" a="1"/>
  <c r="C64" i="19" s="1"/>
  <c r="A37" i="19" a="1"/>
  <c r="A37" i="19" s="1"/>
  <c r="B189" i="19" a="1"/>
  <c r="B189" i="19" s="1"/>
  <c r="A148" i="19" a="1"/>
  <c r="A148" i="19" s="1"/>
  <c r="B64" i="19" a="1"/>
  <c r="B64" i="19" s="1"/>
  <c r="C58" i="19" a="1"/>
  <c r="C58" i="19" s="1"/>
  <c r="C36" i="19" a="1"/>
  <c r="C36" i="19" s="1"/>
  <c r="C63" i="19" a="1"/>
  <c r="C63" i="19" s="1"/>
  <c r="B58" i="19" a="1"/>
  <c r="B58" i="19" s="1"/>
  <c r="B36" i="19" a="1"/>
  <c r="B36" i="19" s="1"/>
  <c r="A170" i="19" a="1"/>
  <c r="A170" i="19" s="1"/>
  <c r="C163" i="19" a="1"/>
  <c r="C163" i="19" s="1"/>
  <c r="C99" i="19" a="1"/>
  <c r="C99" i="19" s="1"/>
  <c r="B63" i="19" a="1"/>
  <c r="B63" i="19" s="1"/>
  <c r="C35" i="19" a="1"/>
  <c r="C35" i="19" s="1"/>
  <c r="A140" i="19" a="1"/>
  <c r="A140" i="19" s="1"/>
  <c r="C91" i="19" a="1"/>
  <c r="C91" i="19" s="1"/>
  <c r="C56" i="19" a="1"/>
  <c r="C56" i="19" s="1"/>
  <c r="A145" i="19" a="1"/>
  <c r="A145" i="19" s="1"/>
  <c r="B133" i="19" a="1"/>
  <c r="B133" i="19" s="1"/>
  <c r="B99" i="19" a="1"/>
  <c r="B99" i="19" s="1"/>
  <c r="A69" i="19" a="1"/>
  <c r="A69" i="19" s="1"/>
  <c r="B175" i="19" a="1"/>
  <c r="B175" i="19" s="1"/>
  <c r="A144" i="19" a="1"/>
  <c r="A144" i="19" s="1"/>
  <c r="B131" i="19" a="1"/>
  <c r="B131" i="19" s="1"/>
  <c r="C90" i="19" a="1"/>
  <c r="C90" i="19" s="1"/>
  <c r="C79" i="19" a="1"/>
  <c r="C79" i="19" s="1"/>
  <c r="C68" i="19" a="1"/>
  <c r="C68" i="19" s="1"/>
  <c r="C191" i="19" a="1"/>
  <c r="C191" i="19" s="1"/>
  <c r="C142" i="19" a="1"/>
  <c r="C142" i="19" s="1"/>
  <c r="A130" i="19" a="1"/>
  <c r="A130" i="19" s="1"/>
  <c r="C78" i="19" a="1"/>
  <c r="C78" i="19" s="1"/>
  <c r="B68" i="19" a="1"/>
  <c r="B68" i="19" s="1"/>
  <c r="A175" i="19" a="1"/>
  <c r="A175" i="19" s="1"/>
  <c r="C135" i="19" a="1"/>
  <c r="C135" i="19" s="1"/>
  <c r="A98" i="19" a="1"/>
  <c r="A98" i="19" s="1"/>
  <c r="B90" i="19" a="1"/>
  <c r="B90" i="19" s="1"/>
  <c r="B191" i="19" a="1"/>
  <c r="B191" i="19" s="1"/>
  <c r="C174" i="19" a="1"/>
  <c r="C174" i="19" s="1"/>
  <c r="B142" i="19" a="1"/>
  <c r="B142" i="19" s="1"/>
  <c r="A135" i="19" a="1"/>
  <c r="A135" i="19" s="1"/>
  <c r="A129" i="19" a="1"/>
  <c r="A129" i="19" s="1"/>
  <c r="C103" i="19" a="1"/>
  <c r="C103" i="19" s="1"/>
  <c r="B78" i="19" a="1"/>
  <c r="B78" i="19" s="1"/>
  <c r="C134" i="19" a="1"/>
  <c r="C134" i="19" s="1"/>
  <c r="B103" i="19" a="1"/>
  <c r="B103" i="19" s="1"/>
  <c r="A89" i="19" a="1"/>
  <c r="A89" i="19" s="1"/>
  <c r="B174" i="19" a="1"/>
  <c r="B174" i="19" s="1"/>
  <c r="A190" i="19" a="1"/>
  <c r="A190" i="19" s="1"/>
  <c r="C173" i="19" a="1"/>
  <c r="C173" i="19" s="1"/>
  <c r="C141" i="19" a="1"/>
  <c r="C141" i="19" s="1"/>
  <c r="C92" i="19" a="1"/>
  <c r="C92" i="19" s="1"/>
  <c r="B77" i="19" a="1"/>
  <c r="B77" i="19" s="1"/>
  <c r="C115" i="19" a="1"/>
  <c r="C115" i="19" s="1"/>
  <c r="C95" i="19" a="1"/>
  <c r="C95" i="19" s="1"/>
  <c r="A171" i="19" a="1"/>
  <c r="A171" i="19" s="1"/>
  <c r="A115" i="19" a="1"/>
  <c r="A115" i="19" s="1"/>
  <c r="A95" i="19" a="1"/>
  <c r="A95" i="19" s="1"/>
  <c r="B55" i="19" a="1"/>
  <c r="B55" i="19" s="1"/>
  <c r="B38" i="19" a="1"/>
  <c r="B38" i="19" s="1"/>
  <c r="C183" i="19" a="1"/>
  <c r="C183" i="19" s="1"/>
  <c r="A177" i="19" a="1"/>
  <c r="A177" i="19" s="1"/>
  <c r="C170" i="19" a="1"/>
  <c r="C170" i="19" s="1"/>
  <c r="A114" i="19" a="1"/>
  <c r="A114" i="19" s="1"/>
  <c r="C94" i="19" a="1"/>
  <c r="C94" i="19" s="1"/>
  <c r="B75" i="19" a="1"/>
  <c r="B75" i="19" s="1"/>
  <c r="A55" i="19" a="1"/>
  <c r="A55" i="19" s="1"/>
  <c r="C118" i="19" a="1"/>
  <c r="C118" i="19" s="1"/>
  <c r="A94" i="19" a="1"/>
  <c r="A94" i="19" s="1"/>
  <c r="C85" i="19" a="1"/>
  <c r="C85" i="19" s="1"/>
  <c r="A75" i="19" a="1"/>
  <c r="A75" i="19" s="1"/>
  <c r="C20" i="19" a="1"/>
  <c r="C20" i="19" s="1"/>
  <c r="B88" i="19" a="1"/>
  <c r="B88" i="19" s="1"/>
  <c r="C28" i="19" a="1"/>
  <c r="C28" i="19" s="1"/>
  <c r="C154" i="19" a="1"/>
  <c r="C154" i="19" s="1"/>
  <c r="B138" i="19" a="1"/>
  <c r="B138" i="19" s="1"/>
  <c r="B57" i="19" a="1"/>
  <c r="B57" i="19" s="1"/>
  <c r="A187" i="19" a="1"/>
  <c r="A187" i="19" s="1"/>
  <c r="B154" i="19" a="1"/>
  <c r="B154" i="19" s="1"/>
  <c r="A57" i="19" a="1"/>
  <c r="A57" i="19" s="1"/>
  <c r="C38" i="19" a="1"/>
  <c r="C38" i="19" s="1"/>
  <c r="B28" i="19" a="1"/>
  <c r="B28" i="19" s="1"/>
  <c r="A153" i="19" a="1"/>
  <c r="A153" i="19" s="1"/>
  <c r="A125" i="19" a="1"/>
  <c r="A125" i="19" s="1"/>
  <c r="B119" i="19" a="1"/>
  <c r="B119" i="19" s="1"/>
  <c r="C106" i="19" a="1"/>
  <c r="C106" i="19" s="1"/>
  <c r="A83" i="19" a="1"/>
  <c r="A83" i="19" s="1"/>
  <c r="A79" i="19" a="1"/>
  <c r="A79" i="19" s="1"/>
  <c r="B67" i="19" a="1"/>
  <c r="B67" i="19" s="1"/>
  <c r="C34" i="19" a="1"/>
  <c r="C34" i="19" s="1"/>
  <c r="B33" i="19" a="1"/>
  <c r="B33" i="19" s="1"/>
  <c r="A29" i="19" a="1"/>
  <c r="A29" i="19" s="1"/>
  <c r="A25" i="19" a="1"/>
  <c r="A25" i="19" s="1"/>
  <c r="C21" i="19" a="1"/>
  <c r="C21" i="19" s="1"/>
  <c r="B17" i="19" a="1"/>
  <c r="B17" i="19" s="1"/>
  <c r="A172" i="19" a="1"/>
  <c r="A172" i="19" s="1"/>
  <c r="B147" i="19" a="1"/>
  <c r="B147" i="19" s="1"/>
  <c r="B143" i="19" a="1"/>
  <c r="B143" i="19" s="1"/>
  <c r="A185" i="19" a="1"/>
  <c r="A185" i="19" s="1"/>
  <c r="C182" i="19" a="1"/>
  <c r="C182" i="19" s="1"/>
  <c r="A164" i="19" a="1"/>
  <c r="A164" i="19" s="1"/>
  <c r="B159" i="19" a="1"/>
  <c r="B159" i="19" s="1"/>
  <c r="A147" i="19" a="1"/>
  <c r="A147" i="19" s="1"/>
  <c r="A143" i="19" a="1"/>
  <c r="A143" i="19" s="1"/>
  <c r="C138" i="19" a="1"/>
  <c r="C138" i="19" s="1"/>
  <c r="A136" i="19" a="1"/>
  <c r="A136" i="19" s="1"/>
  <c r="C131" i="19" a="1"/>
  <c r="C131" i="19" s="1"/>
  <c r="C126" i="19" a="1"/>
  <c r="C126" i="19" s="1"/>
  <c r="C121" i="19" a="1"/>
  <c r="C121" i="19" s="1"/>
  <c r="A119" i="19" a="1"/>
  <c r="A119" i="19" s="1"/>
  <c r="C101" i="19" a="1"/>
  <c r="C101" i="19" s="1"/>
  <c r="C74" i="19" a="1"/>
  <c r="C74" i="19" s="1"/>
  <c r="C72" i="19" a="1"/>
  <c r="C72" i="19" s="1"/>
  <c r="A67" i="19" a="1"/>
  <c r="A67" i="19" s="1"/>
  <c r="C62" i="19" a="1"/>
  <c r="C62" i="19" s="1"/>
  <c r="C48" i="19" a="1"/>
  <c r="C48" i="19" s="1"/>
  <c r="C39" i="19" a="1"/>
  <c r="C39" i="19" s="1"/>
  <c r="B181" i="19" a="1"/>
  <c r="B181" i="19" s="1"/>
  <c r="B173" i="19" a="1"/>
  <c r="B173" i="19" s="1"/>
  <c r="B125" i="19" a="1"/>
  <c r="B125" i="19" s="1"/>
  <c r="B113" i="19" a="1"/>
  <c r="B113" i="19" s="1"/>
  <c r="A105" i="19" a="1"/>
  <c r="A105" i="19" s="1"/>
  <c r="A97" i="19" a="1"/>
  <c r="A97" i="19" s="1"/>
  <c r="C61" i="19" a="1"/>
  <c r="C61" i="19" s="1"/>
  <c r="B59" i="19" a="1"/>
  <c r="B59" i="19" s="1"/>
  <c r="A41" i="19" a="1"/>
  <c r="A41" i="19" s="1"/>
  <c r="C33" i="19" a="1"/>
  <c r="C33" i="19" s="1"/>
  <c r="B29" i="19" a="1"/>
  <c r="B29" i="19" s="1"/>
  <c r="C17" i="19" a="1"/>
  <c r="C17" i="19" s="1"/>
  <c r="A4" i="19" a="1"/>
  <c r="A4" i="19" s="1"/>
  <c r="B31" i="19" a="1"/>
  <c r="B31" i="19" s="1"/>
  <c r="C25" i="19" a="1"/>
  <c r="C25" i="19" s="1"/>
  <c r="B21" i="19" a="1"/>
  <c r="B21" i="19" s="1"/>
  <c r="C19" i="19" a="1"/>
  <c r="C19" i="19" s="1"/>
  <c r="B15" i="19" a="1"/>
  <c r="B15" i="19" s="1"/>
  <c r="A12" i="19" a="1"/>
  <c r="A12" i="19" s="1"/>
  <c r="C8" i="19" a="1"/>
  <c r="C8" i="19" s="1"/>
  <c r="A193" i="19" a="1"/>
  <c r="A193" i="19" s="1"/>
  <c r="C190" i="19" a="1"/>
  <c r="C190" i="19" s="1"/>
  <c r="B182" i="19" a="1"/>
  <c r="B182" i="19" s="1"/>
  <c r="C179" i="19" a="1"/>
  <c r="C179" i="19" s="1"/>
  <c r="C171" i="19" a="1"/>
  <c r="C171" i="19" s="1"/>
  <c r="B166" i="19" a="1"/>
  <c r="B166" i="19" s="1"/>
  <c r="B157" i="19" a="1"/>
  <c r="B157" i="19" s="1"/>
  <c r="C139" i="19" a="1"/>
  <c r="C139" i="19" s="1"/>
  <c r="A132" i="19" a="1"/>
  <c r="A132" i="19" s="1"/>
  <c r="C130" i="19" a="1"/>
  <c r="C130" i="19" s="1"/>
  <c r="C123" i="19" a="1"/>
  <c r="C123" i="19" s="1"/>
  <c r="B116" i="19" a="1"/>
  <c r="B116" i="19" s="1"/>
  <c r="C114" i="19" a="1"/>
  <c r="C114" i="19" s="1"/>
  <c r="B104" i="19" a="1"/>
  <c r="B104" i="19" s="1"/>
  <c r="C102" i="19" a="1"/>
  <c r="C102" i="19" s="1"/>
  <c r="B100" i="19" a="1"/>
  <c r="B100" i="19" s="1"/>
  <c r="C98" i="19" a="1"/>
  <c r="C98" i="19" s="1"/>
  <c r="B93" i="19" a="1"/>
  <c r="B93" i="19" s="1"/>
  <c r="A73" i="19" a="1"/>
  <c r="A73" i="19" s="1"/>
  <c r="B66" i="19" a="1"/>
  <c r="B66" i="19" s="1"/>
  <c r="B61" i="19" a="1"/>
  <c r="B61" i="19" s="1"/>
  <c r="B56" i="19" a="1"/>
  <c r="B56" i="19" s="1"/>
  <c r="C54" i="19" a="1"/>
  <c r="C54" i="19" s="1"/>
  <c r="C52" i="19" a="1"/>
  <c r="C52" i="19" s="1"/>
  <c r="A152" i="19" a="1"/>
  <c r="A152" i="19" s="1"/>
  <c r="C88" i="19" a="1"/>
  <c r="C88" i="19" s="1"/>
  <c r="C77" i="19" a="1"/>
  <c r="C77" i="19" s="1"/>
  <c r="B52" i="19" a="1"/>
  <c r="B52" i="19" s="1"/>
  <c r="C45" i="19" a="1"/>
  <c r="C45" i="19" s="1"/>
  <c r="C40" i="19" a="1"/>
  <c r="C40" i="19" s="1"/>
  <c r="C7" i="19" a="1"/>
  <c r="C7" i="19" s="1"/>
  <c r="L6" i="19"/>
  <c r="A192" i="19" a="1"/>
  <c r="A192" i="19" s="1"/>
  <c r="A184" i="19" a="1"/>
  <c r="A184" i="19" s="1"/>
  <c r="A176" i="19" a="1"/>
  <c r="A176" i="19" s="1"/>
  <c r="C193" i="19" a="1"/>
  <c r="C193" i="19" s="1"/>
  <c r="C185" i="19" a="1"/>
  <c r="C185" i="19" s="1"/>
  <c r="C177" i="19" a="1"/>
  <c r="C177" i="19" s="1"/>
  <c r="C169" i="19" a="1"/>
  <c r="C169" i="19" s="1"/>
  <c r="C161" i="19" a="1"/>
  <c r="C161" i="19" s="1"/>
  <c r="C153" i="19" a="1"/>
  <c r="C153" i="19" s="1"/>
  <c r="C145" i="19" a="1"/>
  <c r="C145" i="19" s="1"/>
  <c r="C137" i="19" a="1"/>
  <c r="C137" i="19" s="1"/>
  <c r="C129" i="19" a="1"/>
  <c r="C129" i="19" s="1"/>
  <c r="C117" i="19" a="1"/>
  <c r="C117" i="19" s="1"/>
  <c r="B109" i="19" a="1"/>
  <c r="B109" i="19" s="1"/>
  <c r="C105" i="19" a="1"/>
  <c r="C105" i="19" s="1"/>
  <c r="B101" i="19" a="1"/>
  <c r="B101" i="19" s="1"/>
  <c r="C89" i="19" a="1"/>
  <c r="C89" i="19" s="1"/>
  <c r="B85" i="19" a="1"/>
  <c r="B85" i="19" s="1"/>
  <c r="C69" i="19" a="1"/>
  <c r="C69" i="19" s="1"/>
  <c r="B65" i="19" a="1"/>
  <c r="B65" i="19" s="1"/>
  <c r="C53" i="19" a="1"/>
  <c r="C53" i="19" s="1"/>
  <c r="B49" i="19" a="1"/>
  <c r="B49" i="19" s="1"/>
  <c r="C37" i="19" a="1"/>
  <c r="C37" i="19" s="1"/>
  <c r="A188" i="19" a="1"/>
  <c r="A188" i="19" s="1"/>
  <c r="A180" i="19" a="1"/>
  <c r="A180" i="19" s="1"/>
  <c r="C124" i="19" a="1"/>
  <c r="C124" i="19" s="1"/>
  <c r="B120" i="19" a="1"/>
  <c r="B120" i="19" s="1"/>
  <c r="C108" i="19" a="1"/>
  <c r="C108" i="19" s="1"/>
  <c r="C192" i="19" a="1"/>
  <c r="C192" i="19" s="1"/>
  <c r="C188" i="19" a="1"/>
  <c r="C188" i="19" s="1"/>
  <c r="C184" i="19" a="1"/>
  <c r="C184" i="19" s="1"/>
  <c r="C180" i="19" a="1"/>
  <c r="C180" i="19" s="1"/>
  <c r="C176" i="19" a="1"/>
  <c r="C176" i="19" s="1"/>
  <c r="C172" i="19" a="1"/>
  <c r="C172" i="19" s="1"/>
  <c r="C168" i="19" a="1"/>
  <c r="C168" i="19" s="1"/>
  <c r="C164" i="19" a="1"/>
  <c r="C164" i="19" s="1"/>
  <c r="C160" i="19" a="1"/>
  <c r="C160" i="19" s="1"/>
  <c r="C156" i="19" a="1"/>
  <c r="C156" i="19" s="1"/>
  <c r="C152" i="19" a="1"/>
  <c r="C152" i="19" s="1"/>
  <c r="C148" i="19" a="1"/>
  <c r="C148" i="19" s="1"/>
  <c r="C144" i="19" a="1"/>
  <c r="C144" i="19" s="1"/>
  <c r="C140" i="19" a="1"/>
  <c r="C140" i="19" s="1"/>
  <c r="C136" i="19" a="1"/>
  <c r="C136" i="19" s="1"/>
  <c r="C132" i="19" a="1"/>
  <c r="C132" i="19" s="1"/>
  <c r="C128" i="19" a="1"/>
  <c r="C128" i="19" s="1"/>
  <c r="B124" i="19" a="1"/>
  <c r="B124" i="19" s="1"/>
  <c r="C112" i="19" a="1"/>
  <c r="C112" i="19" s="1"/>
  <c r="B108" i="19" a="1"/>
  <c r="B108" i="19" s="1"/>
  <c r="C96" i="19" a="1"/>
  <c r="C96" i="19" s="1"/>
  <c r="B92" i="19" a="1"/>
  <c r="B92" i="19" s="1"/>
  <c r="C80" i="19" a="1"/>
  <c r="C80" i="19" s="1"/>
  <c r="B128" i="19" a="1"/>
  <c r="B128" i="19" s="1"/>
  <c r="C116" i="19" a="1"/>
  <c r="C116" i="19" s="1"/>
  <c r="B112" i="19" a="1"/>
  <c r="B112" i="19" s="1"/>
  <c r="C100" i="19" a="1"/>
  <c r="C100" i="19" s="1"/>
  <c r="B96" i="19" a="1"/>
  <c r="B96" i="19" s="1"/>
  <c r="C84" i="19" a="1"/>
  <c r="C84" i="19" s="1"/>
  <c r="B80" i="19" a="1"/>
  <c r="B80" i="19" s="1"/>
  <c r="L13" i="19"/>
  <c r="C11" i="19" a="1"/>
  <c r="C11" i="19" s="1"/>
  <c r="B8" i="19" a="1"/>
  <c r="B8" i="19" s="1"/>
  <c r="C4" i="19" a="1"/>
  <c r="C4" i="19" s="1"/>
  <c r="L3" i="19"/>
  <c r="L225" i="19" l="1"/>
  <c r="L226" i="19"/>
  <c r="D194" i="19"/>
  <c r="E194" i="19"/>
  <c r="F194" i="19"/>
  <c r="G194" i="19"/>
  <c r="H194" i="19"/>
  <c r="L194" i="19" s="1"/>
  <c r="I194" i="19"/>
  <c r="J194" i="19"/>
  <c r="D195" i="19"/>
  <c r="E195" i="19"/>
  <c r="F195" i="19"/>
  <c r="G195" i="19"/>
  <c r="H195" i="19"/>
  <c r="L195" i="19" s="1"/>
  <c r="I195" i="19"/>
  <c r="J195" i="19"/>
  <c r="D196" i="19"/>
  <c r="E196" i="19"/>
  <c r="F196" i="19"/>
  <c r="G196" i="19"/>
  <c r="H196" i="19"/>
  <c r="L196" i="19" s="1"/>
  <c r="I196" i="19"/>
  <c r="J196" i="19"/>
  <c r="D197" i="19"/>
  <c r="E197" i="19"/>
  <c r="F197" i="19"/>
  <c r="G197" i="19"/>
  <c r="H197" i="19"/>
  <c r="L197" i="19" s="1"/>
  <c r="I197" i="19"/>
  <c r="J197" i="19"/>
  <c r="D198" i="19"/>
  <c r="E198" i="19"/>
  <c r="F198" i="19"/>
  <c r="G198" i="19"/>
  <c r="H198" i="19"/>
  <c r="L198" i="19" s="1"/>
  <c r="I198" i="19"/>
  <c r="J198" i="19"/>
  <c r="D199" i="19"/>
  <c r="E199" i="19"/>
  <c r="F199" i="19"/>
  <c r="G199" i="19"/>
  <c r="H199" i="19"/>
  <c r="L199" i="19" s="1"/>
  <c r="I199" i="19"/>
  <c r="J199" i="19"/>
  <c r="D200" i="19"/>
  <c r="E200" i="19"/>
  <c r="F200" i="19"/>
  <c r="G200" i="19"/>
  <c r="H200" i="19"/>
  <c r="L200" i="19" s="1"/>
  <c r="I200" i="19"/>
  <c r="J200" i="19"/>
  <c r="D201" i="19"/>
  <c r="E201" i="19"/>
  <c r="F201" i="19"/>
  <c r="G201" i="19"/>
  <c r="H201" i="19"/>
  <c r="L201" i="19" s="1"/>
  <c r="I201" i="19"/>
  <c r="J201" i="19"/>
  <c r="D202" i="19"/>
  <c r="E202" i="19"/>
  <c r="F202" i="19"/>
  <c r="G202" i="19"/>
  <c r="H202" i="19"/>
  <c r="L202" i="19" s="1"/>
  <c r="I202" i="19"/>
  <c r="J202" i="19"/>
  <c r="D203" i="19"/>
  <c r="E203" i="19"/>
  <c r="F203" i="19"/>
  <c r="G203" i="19"/>
  <c r="H203" i="19"/>
  <c r="L203" i="19" s="1"/>
  <c r="I203" i="19"/>
  <c r="J203" i="19"/>
  <c r="D204" i="19"/>
  <c r="E204" i="19"/>
  <c r="F204" i="19"/>
  <c r="G204" i="19"/>
  <c r="H204" i="19"/>
  <c r="L204" i="19" s="1"/>
  <c r="I204" i="19"/>
  <c r="J204" i="19"/>
  <c r="D205" i="19"/>
  <c r="E205" i="19"/>
  <c r="F205" i="19"/>
  <c r="G205" i="19"/>
  <c r="H205" i="19"/>
  <c r="L205" i="19" s="1"/>
  <c r="I205" i="19"/>
  <c r="J205" i="19"/>
  <c r="D206" i="19"/>
  <c r="E206" i="19"/>
  <c r="F206" i="19"/>
  <c r="G206" i="19"/>
  <c r="H206" i="19"/>
  <c r="L206" i="19" s="1"/>
  <c r="I206" i="19"/>
  <c r="J206" i="19"/>
  <c r="D207" i="19"/>
  <c r="E207" i="19"/>
  <c r="F207" i="19"/>
  <c r="G207" i="19"/>
  <c r="H207" i="19"/>
  <c r="L207" i="19" s="1"/>
  <c r="I207" i="19"/>
  <c r="J207" i="19"/>
  <c r="D208" i="19"/>
  <c r="E208" i="19"/>
  <c r="F208" i="19"/>
  <c r="G208" i="19"/>
  <c r="H208" i="19"/>
  <c r="L208" i="19" s="1"/>
  <c r="I208" i="19"/>
  <c r="J208" i="19"/>
  <c r="D209" i="19"/>
  <c r="E209" i="19"/>
  <c r="F209" i="19"/>
  <c r="G209" i="19"/>
  <c r="H209" i="19"/>
  <c r="L209" i="19" s="1"/>
  <c r="I209" i="19"/>
  <c r="J209" i="19"/>
  <c r="D210" i="19"/>
  <c r="E210" i="19"/>
  <c r="F210" i="19"/>
  <c r="G210" i="19"/>
  <c r="H210" i="19"/>
  <c r="L210" i="19" s="1"/>
  <c r="I210" i="19"/>
  <c r="J210" i="19"/>
  <c r="D211" i="19"/>
  <c r="E211" i="19"/>
  <c r="F211" i="19"/>
  <c r="G211" i="19"/>
  <c r="H211" i="19"/>
  <c r="L211" i="19" s="1"/>
  <c r="I211" i="19"/>
  <c r="J211" i="19"/>
  <c r="D212" i="19"/>
  <c r="E212" i="19"/>
  <c r="F212" i="19"/>
  <c r="G212" i="19"/>
  <c r="H212" i="19"/>
  <c r="L212" i="19" s="1"/>
  <c r="I212" i="19"/>
  <c r="J212" i="19"/>
  <c r="D213" i="19"/>
  <c r="E213" i="19"/>
  <c r="F213" i="19"/>
  <c r="G213" i="19"/>
  <c r="H213" i="19"/>
  <c r="L213" i="19" s="1"/>
  <c r="I213" i="19"/>
  <c r="J213" i="19"/>
  <c r="D214" i="19"/>
  <c r="E214" i="19"/>
  <c r="F214" i="19"/>
  <c r="G214" i="19"/>
  <c r="H214" i="19"/>
  <c r="L214" i="19" s="1"/>
  <c r="I214" i="19"/>
  <c r="J214" i="19"/>
  <c r="D215" i="19"/>
  <c r="E215" i="19"/>
  <c r="F215" i="19"/>
  <c r="G215" i="19"/>
  <c r="H215" i="19"/>
  <c r="L215" i="19" s="1"/>
  <c r="I215" i="19"/>
  <c r="J215" i="19"/>
  <c r="D216" i="19"/>
  <c r="E216" i="19"/>
  <c r="F216" i="19"/>
  <c r="G216" i="19"/>
  <c r="H216" i="19"/>
  <c r="L216" i="19" s="1"/>
  <c r="I216" i="19"/>
  <c r="J216" i="19"/>
  <c r="D217" i="19"/>
  <c r="E217" i="19"/>
  <c r="F217" i="19"/>
  <c r="G217" i="19"/>
  <c r="H217" i="19"/>
  <c r="L217" i="19" s="1"/>
  <c r="I217" i="19"/>
  <c r="J217" i="19"/>
  <c r="D218" i="19"/>
  <c r="E218" i="19"/>
  <c r="F218" i="19"/>
  <c r="G218" i="19"/>
  <c r="H218" i="19"/>
  <c r="L218" i="19" s="1"/>
  <c r="I218" i="19"/>
  <c r="J218" i="19"/>
  <c r="D219" i="19"/>
  <c r="E219" i="19"/>
  <c r="F219" i="19"/>
  <c r="G219" i="19"/>
  <c r="H219" i="19"/>
  <c r="L219" i="19" s="1"/>
  <c r="I219" i="19"/>
  <c r="J219" i="19"/>
  <c r="D220" i="19"/>
  <c r="E220" i="19"/>
  <c r="F220" i="19"/>
  <c r="G220" i="19"/>
  <c r="H220" i="19"/>
  <c r="L220" i="19" s="1"/>
  <c r="I220" i="19"/>
  <c r="J220" i="19"/>
  <c r="D221" i="19"/>
  <c r="E221" i="19"/>
  <c r="F221" i="19"/>
  <c r="G221" i="19"/>
  <c r="H221" i="19"/>
  <c r="L221" i="19" s="1"/>
  <c r="I221" i="19"/>
  <c r="J221" i="19"/>
  <c r="D222" i="19"/>
  <c r="E222" i="19"/>
  <c r="F222" i="19"/>
  <c r="G222" i="19"/>
  <c r="H222" i="19"/>
  <c r="L222" i="19" s="1"/>
  <c r="I222" i="19"/>
  <c r="J222" i="19"/>
  <c r="D223" i="19"/>
  <c r="E223" i="19"/>
  <c r="F223" i="19"/>
  <c r="G223" i="19"/>
  <c r="H223" i="19"/>
  <c r="L223" i="19" s="1"/>
  <c r="I223" i="19"/>
  <c r="J223" i="19"/>
  <c r="D224" i="19"/>
  <c r="E224" i="19"/>
  <c r="F224" i="19"/>
  <c r="G224" i="19"/>
  <c r="H224" i="19"/>
  <c r="L224" i="19" s="1"/>
  <c r="I224" i="19"/>
  <c r="J224" i="19"/>
  <c r="E2" i="19"/>
  <c r="G2" i="19"/>
  <c r="K2" i="19" s="1"/>
  <c r="J8" i="20" s="1"/>
  <c r="H2" i="19"/>
  <c r="I2" i="19"/>
  <c r="J2" i="19"/>
  <c r="D2" i="19"/>
  <c r="E1" i="19"/>
  <c r="F1" i="19"/>
  <c r="G1" i="19"/>
  <c r="H1" i="19"/>
  <c r="I1" i="19"/>
  <c r="J1" i="19"/>
  <c r="D1" i="19"/>
  <c r="B1" i="19"/>
  <c r="C1" i="19"/>
  <c r="A1" i="19"/>
  <c r="D29" i="20"/>
  <c r="E29" i="20" s="1"/>
  <c r="B12" i="25"/>
  <c r="B13" i="25"/>
  <c r="B14" i="25"/>
  <c r="B46" i="25"/>
  <c r="B47" i="25"/>
  <c r="B48" i="25"/>
  <c r="B49" i="25"/>
  <c r="B50" i="25"/>
  <c r="B51" i="25"/>
  <c r="B52" i="25"/>
  <c r="B70" i="25"/>
  <c r="B71" i="25"/>
  <c r="B72" i="25"/>
  <c r="B73" i="25"/>
  <c r="B74" i="25"/>
  <c r="B75" i="25"/>
  <c r="B76" i="25"/>
  <c r="B77" i="25"/>
  <c r="B78" i="25"/>
  <c r="B11" i="25"/>
  <c r="J15" i="20" l="1"/>
  <c r="J16" i="20"/>
  <c r="J12" i="20"/>
  <c r="J21" i="20"/>
  <c r="J9" i="20"/>
  <c r="J17" i="20"/>
  <c r="J19" i="20"/>
  <c r="J13" i="20"/>
  <c r="J14" i="20"/>
  <c r="J22" i="20"/>
  <c r="J10" i="20"/>
  <c r="J18" i="20"/>
  <c r="J20" i="20"/>
  <c r="J11" i="20"/>
  <c r="E17" i="20"/>
  <c r="E22" i="20"/>
  <c r="F17" i="20"/>
  <c r="G14" i="20"/>
  <c r="H14" i="20"/>
  <c r="F22" i="20"/>
  <c r="G17" i="20"/>
  <c r="G22" i="20"/>
  <c r="H17" i="20"/>
  <c r="I14" i="20"/>
  <c r="H22" i="20"/>
  <c r="I17" i="20"/>
  <c r="K14" i="20"/>
  <c r="I22" i="20"/>
  <c r="K17" i="20"/>
  <c r="E14" i="20"/>
  <c r="K22" i="20"/>
  <c r="D14" i="20"/>
  <c r="D17" i="20"/>
  <c r="F14" i="20"/>
  <c r="D9" i="20"/>
  <c r="D12" i="20"/>
  <c r="D8" i="20"/>
  <c r="D20" i="20"/>
  <c r="H20" i="20"/>
  <c r="I20" i="20"/>
  <c r="F20" i="20"/>
  <c r="G20" i="20"/>
  <c r="K20" i="20"/>
  <c r="E20" i="20"/>
  <c r="D18" i="20"/>
  <c r="H18" i="20"/>
  <c r="D19" i="20"/>
  <c r="H19" i="20"/>
  <c r="D21" i="20"/>
  <c r="H21" i="20"/>
  <c r="G19" i="20"/>
  <c r="G21" i="20"/>
  <c r="E18" i="20"/>
  <c r="E19" i="20"/>
  <c r="I19" i="20"/>
  <c r="E21" i="20"/>
  <c r="I21" i="20"/>
  <c r="K18" i="20"/>
  <c r="K21" i="20"/>
  <c r="F18" i="20"/>
  <c r="F19" i="20"/>
  <c r="F21" i="20"/>
  <c r="G18" i="20"/>
  <c r="K19" i="20"/>
  <c r="C221" i="19" a="1"/>
  <c r="C221" i="19" s="1"/>
  <c r="A221" i="19" a="1"/>
  <c r="A221" i="19" s="1"/>
  <c r="B221" i="19" a="1"/>
  <c r="B221" i="19" s="1"/>
  <c r="C217" i="19" a="1"/>
  <c r="C217" i="19" s="1"/>
  <c r="A217" i="19" a="1"/>
  <c r="A217" i="19" s="1"/>
  <c r="B217" i="19" a="1"/>
  <c r="B217" i="19" s="1"/>
  <c r="C213" i="19" a="1"/>
  <c r="C213" i="19" s="1"/>
  <c r="A213" i="19" a="1"/>
  <c r="A213" i="19" s="1"/>
  <c r="B213" i="19" a="1"/>
  <c r="B213" i="19" s="1"/>
  <c r="C209" i="19" a="1"/>
  <c r="C209" i="19" s="1"/>
  <c r="A209" i="19" a="1"/>
  <c r="A209" i="19" s="1"/>
  <c r="B209" i="19" a="1"/>
  <c r="B209" i="19" s="1"/>
  <c r="C205" i="19" a="1"/>
  <c r="C205" i="19" s="1"/>
  <c r="A205" i="19" a="1"/>
  <c r="A205" i="19" s="1"/>
  <c r="B205" i="19" a="1"/>
  <c r="B205" i="19" s="1"/>
  <c r="C201" i="19" a="1"/>
  <c r="C201" i="19" s="1"/>
  <c r="A201" i="19" a="1"/>
  <c r="A201" i="19" s="1"/>
  <c r="B201" i="19" a="1"/>
  <c r="B201" i="19" s="1"/>
  <c r="C197" i="19" a="1"/>
  <c r="C197" i="19" s="1"/>
  <c r="A197" i="19" a="1"/>
  <c r="A197" i="19" s="1"/>
  <c r="B197" i="19" a="1"/>
  <c r="B197" i="19" s="1"/>
  <c r="B224" i="19" a="1"/>
  <c r="B224" i="19" s="1"/>
  <c r="C224" i="19" a="1"/>
  <c r="C224" i="19" s="1"/>
  <c r="A224" i="19" a="1"/>
  <c r="A224" i="19" s="1"/>
  <c r="B220" i="19" a="1"/>
  <c r="B220" i="19" s="1"/>
  <c r="C220" i="19" a="1"/>
  <c r="C220" i="19" s="1"/>
  <c r="A220" i="19" a="1"/>
  <c r="A220" i="19" s="1"/>
  <c r="B216" i="19" a="1"/>
  <c r="B216" i="19" s="1"/>
  <c r="C216" i="19" a="1"/>
  <c r="C216" i="19" s="1"/>
  <c r="A216" i="19" a="1"/>
  <c r="A216" i="19" s="1"/>
  <c r="B212" i="19" a="1"/>
  <c r="B212" i="19" s="1"/>
  <c r="C212" i="19" a="1"/>
  <c r="C212" i="19" s="1"/>
  <c r="A212" i="19" a="1"/>
  <c r="A212" i="19" s="1"/>
  <c r="B208" i="19" a="1"/>
  <c r="B208" i="19" s="1"/>
  <c r="C208" i="19" a="1"/>
  <c r="C208" i="19" s="1"/>
  <c r="A208" i="19" a="1"/>
  <c r="A208" i="19" s="1"/>
  <c r="B204" i="19" a="1"/>
  <c r="B204" i="19" s="1"/>
  <c r="C204" i="19" a="1"/>
  <c r="C204" i="19" s="1"/>
  <c r="A204" i="19" a="1"/>
  <c r="A204" i="19" s="1"/>
  <c r="B200" i="19" a="1"/>
  <c r="B200" i="19" s="1"/>
  <c r="C200" i="19" a="1"/>
  <c r="C200" i="19" s="1"/>
  <c r="A200" i="19" a="1"/>
  <c r="A200" i="19" s="1"/>
  <c r="B196" i="19" a="1"/>
  <c r="B196" i="19" s="1"/>
  <c r="C196" i="19" a="1"/>
  <c r="C196" i="19" s="1"/>
  <c r="A196" i="19" a="1"/>
  <c r="A196" i="19" s="1"/>
  <c r="A223" i="19" a="1"/>
  <c r="A223" i="19" s="1"/>
  <c r="B223" i="19" a="1"/>
  <c r="B223" i="19" s="1"/>
  <c r="C223" i="19" a="1"/>
  <c r="C223" i="19" s="1"/>
  <c r="A219" i="19" a="1"/>
  <c r="A219" i="19" s="1"/>
  <c r="B219" i="19" a="1"/>
  <c r="B219" i="19" s="1"/>
  <c r="C219" i="19" a="1"/>
  <c r="C219" i="19" s="1"/>
  <c r="A215" i="19" a="1"/>
  <c r="A215" i="19" s="1"/>
  <c r="B215" i="19" a="1"/>
  <c r="B215" i="19" s="1"/>
  <c r="C215" i="19" a="1"/>
  <c r="C215" i="19" s="1"/>
  <c r="A211" i="19" a="1"/>
  <c r="A211" i="19" s="1"/>
  <c r="B211" i="19" a="1"/>
  <c r="B211" i="19" s="1"/>
  <c r="C211" i="19" a="1"/>
  <c r="C211" i="19" s="1"/>
  <c r="A207" i="19" a="1"/>
  <c r="A207" i="19" s="1"/>
  <c r="B207" i="19" a="1"/>
  <c r="B207" i="19" s="1"/>
  <c r="C207" i="19" a="1"/>
  <c r="C207" i="19" s="1"/>
  <c r="A203" i="19" a="1"/>
  <c r="A203" i="19" s="1"/>
  <c r="B203" i="19" a="1"/>
  <c r="B203" i="19" s="1"/>
  <c r="C203" i="19" a="1"/>
  <c r="C203" i="19" s="1"/>
  <c r="A199" i="19" a="1"/>
  <c r="A199" i="19" s="1"/>
  <c r="B199" i="19" a="1"/>
  <c r="B199" i="19" s="1"/>
  <c r="C199" i="19" a="1"/>
  <c r="C199" i="19" s="1"/>
  <c r="A195" i="19" a="1"/>
  <c r="A195" i="19" s="1"/>
  <c r="B195" i="19" a="1"/>
  <c r="B195" i="19" s="1"/>
  <c r="C195" i="19" a="1"/>
  <c r="C195" i="19" s="1"/>
  <c r="K9" i="20"/>
  <c r="K10" i="20"/>
  <c r="K13" i="20"/>
  <c r="K15" i="20"/>
  <c r="K11" i="20"/>
  <c r="K12" i="20"/>
  <c r="K16" i="20"/>
  <c r="K8" i="20"/>
  <c r="A222" i="19" a="1"/>
  <c r="A222" i="19" s="1"/>
  <c r="B222" i="19" a="1"/>
  <c r="B222" i="19" s="1"/>
  <c r="C222" i="19" a="1"/>
  <c r="C222" i="19" s="1"/>
  <c r="A218" i="19" a="1"/>
  <c r="A218" i="19" s="1"/>
  <c r="B218" i="19" a="1"/>
  <c r="B218" i="19" s="1"/>
  <c r="C218" i="19" a="1"/>
  <c r="C218" i="19" s="1"/>
  <c r="A214" i="19" a="1"/>
  <c r="A214" i="19" s="1"/>
  <c r="B214" i="19" a="1"/>
  <c r="B214" i="19" s="1"/>
  <c r="C214" i="19" a="1"/>
  <c r="C214" i="19" s="1"/>
  <c r="A210" i="19" a="1"/>
  <c r="A210" i="19" s="1"/>
  <c r="B210" i="19" a="1"/>
  <c r="B210" i="19" s="1"/>
  <c r="C210" i="19" a="1"/>
  <c r="C210" i="19" s="1"/>
  <c r="A206" i="19" a="1"/>
  <c r="A206" i="19" s="1"/>
  <c r="B206" i="19" a="1"/>
  <c r="B206" i="19" s="1"/>
  <c r="C206" i="19" a="1"/>
  <c r="C206" i="19" s="1"/>
  <c r="A202" i="19" a="1"/>
  <c r="A202" i="19" s="1"/>
  <c r="B202" i="19" a="1"/>
  <c r="B202" i="19" s="1"/>
  <c r="C202" i="19" a="1"/>
  <c r="C202" i="19" s="1"/>
  <c r="A198" i="19" a="1"/>
  <c r="A198" i="19" s="1"/>
  <c r="B198" i="19" a="1"/>
  <c r="B198" i="19" s="1"/>
  <c r="C198" i="19" a="1"/>
  <c r="C198" i="19" s="1"/>
  <c r="A194" i="19" a="1"/>
  <c r="A194" i="19" s="1"/>
  <c r="B194" i="19" a="1"/>
  <c r="B194" i="19" s="1"/>
  <c r="C194" i="19" a="1"/>
  <c r="C194" i="19" s="1"/>
  <c r="B2" i="19" a="1"/>
  <c r="B2" i="19" s="1"/>
  <c r="C2" i="19" a="1"/>
  <c r="C2" i="19" s="1"/>
  <c r="A2" i="19" a="1"/>
  <c r="A2" i="19" s="1"/>
  <c r="A3" i="19" a="1"/>
  <c r="A3" i="19" s="1"/>
  <c r="C3" i="19" a="1"/>
  <c r="C3" i="19" s="1"/>
  <c r="B3" i="19" a="1"/>
  <c r="B3" i="19" s="1"/>
  <c r="D30" i="20"/>
  <c r="E30" i="20" s="1"/>
  <c r="D28" i="20"/>
  <c r="E28" i="20" s="1"/>
  <c r="F15" i="20"/>
  <c r="I13" i="20"/>
  <c r="G11" i="20"/>
  <c r="G16" i="20"/>
  <c r="E13" i="20"/>
  <c r="E8" i="20"/>
  <c r="I8" i="20"/>
  <c r="F9" i="20"/>
  <c r="G10" i="20"/>
  <c r="D11" i="20"/>
  <c r="H11" i="20"/>
  <c r="E12" i="20"/>
  <c r="F13" i="20"/>
  <c r="G15" i="20"/>
  <c r="D16" i="20"/>
  <c r="H16" i="20"/>
  <c r="F8" i="20"/>
  <c r="G9" i="20"/>
  <c r="D10" i="20"/>
  <c r="H10" i="20"/>
  <c r="E11" i="20"/>
  <c r="I11" i="20"/>
  <c r="F12" i="20"/>
  <c r="G13" i="20"/>
  <c r="D15" i="20"/>
  <c r="H15" i="20"/>
  <c r="E16" i="20"/>
  <c r="I16" i="20"/>
  <c r="H9" i="20"/>
  <c r="E10" i="20"/>
  <c r="I10" i="20"/>
  <c r="F11" i="20"/>
  <c r="G12" i="20"/>
  <c r="D13" i="20"/>
  <c r="H13" i="20"/>
  <c r="E15" i="20"/>
  <c r="I15" i="20"/>
  <c r="F16" i="20"/>
  <c r="E9" i="20"/>
  <c r="I9" i="20"/>
  <c r="F10" i="20"/>
  <c r="H12" i="20"/>
  <c r="L2" i="19"/>
  <c r="I18" i="20" s="1"/>
  <c r="J23" i="20" l="1"/>
  <c r="D22" i="20"/>
  <c r="L22" i="20" s="1"/>
  <c r="L17" i="20"/>
  <c r="L14" i="20"/>
  <c r="I12" i="20"/>
  <c r="I23" i="20" s="1"/>
  <c r="L20" i="20"/>
  <c r="H8" i="20"/>
  <c r="L19" i="20"/>
  <c r="L21" i="20"/>
  <c r="L18" i="20"/>
  <c r="G8" i="20"/>
  <c r="K23" i="20"/>
  <c r="L16" i="20"/>
  <c r="L9" i="20"/>
  <c r="L10" i="20"/>
  <c r="L13" i="20"/>
  <c r="L15" i="20"/>
  <c r="L11" i="20"/>
  <c r="E23" i="20"/>
  <c r="F23" i="20"/>
  <c r="D23" i="20"/>
  <c r="A225" i="19"/>
  <c r="A226" i="19"/>
  <c r="L12" i="20" l="1"/>
  <c r="L8" i="20"/>
  <c r="G23" i="20"/>
  <c r="H23" i="20"/>
  <c r="L23" i="20" l="1"/>
</calcChain>
</file>

<file path=xl/sharedStrings.xml><?xml version="1.0" encoding="utf-8"?>
<sst xmlns="http://schemas.openxmlformats.org/spreadsheetml/2006/main" count="384" uniqueCount="196">
  <si>
    <t>Additional information</t>
  </si>
  <si>
    <t>Start Period</t>
  </si>
  <si>
    <t>End Period</t>
  </si>
  <si>
    <t>Background</t>
  </si>
  <si>
    <t>Guidance for completing the survey</t>
  </si>
  <si>
    <t>Any further details you wish to provide for context or clarification.</t>
  </si>
  <si>
    <t>Simple</t>
  </si>
  <si>
    <t>Yes</t>
  </si>
  <si>
    <t>No</t>
  </si>
  <si>
    <t>Schedule a meeting</t>
  </si>
  <si>
    <t>·         Getting the right data:</t>
  </si>
  <si>
    <t>Please do not alter this form. To get in touch with our partner for support, please schedule a meeting by clicking the link below or by reaching them via e-mail or phone:</t>
  </si>
  <si>
    <t>Country</t>
  </si>
  <si>
    <t>Livestock</t>
  </si>
  <si>
    <t>Poultry - Other</t>
  </si>
  <si>
    <t>Poultry - Chicken</t>
  </si>
  <si>
    <t>Poultry - Duck</t>
  </si>
  <si>
    <t>Pork</t>
  </si>
  <si>
    <t>Beef</t>
  </si>
  <si>
    <t>Lamb</t>
  </si>
  <si>
    <t>Eggs</t>
  </si>
  <si>
    <t>Frequency</t>
  </si>
  <si>
    <t>Monthly</t>
  </si>
  <si>
    <t>Quarterly</t>
  </si>
  <si>
    <t>Semi-Annual</t>
  </si>
  <si>
    <t>Annual</t>
  </si>
  <si>
    <t>No set review period</t>
  </si>
  <si>
    <t>Audits do not occur</t>
  </si>
  <si>
    <t>Travel</t>
  </si>
  <si>
    <t>&lt;1 hour</t>
  </si>
  <si>
    <t>None</t>
  </si>
  <si>
    <t>1-3 hours</t>
  </si>
  <si>
    <t>3-5 hours</t>
  </si>
  <si>
    <t>5-10 hours</t>
  </si>
  <si>
    <t>&gt;10 hours</t>
  </si>
  <si>
    <t>Unit</t>
  </si>
  <si>
    <t>What numerical unit is related to the number you have supplied?</t>
  </si>
  <si>
    <t>Volume Supplied</t>
  </si>
  <si>
    <t>grams</t>
  </si>
  <si>
    <t>kg</t>
  </si>
  <si>
    <t>tonnes</t>
  </si>
  <si>
    <t>lbs</t>
  </si>
  <si>
    <t xml:space="preserve">►   Supplied tonnages should be consistent with your sales data to the respective retailers. </t>
  </si>
  <si>
    <t>Summary</t>
  </si>
  <si>
    <t xml:space="preserve">Review the information and validation checks on this page before returning your completed declaration. </t>
  </si>
  <si>
    <t>M&amp;S</t>
  </si>
  <si>
    <t>ISCC Plus</t>
  </si>
  <si>
    <t>Total Tonnes</t>
  </si>
  <si>
    <t>Validation Checks</t>
  </si>
  <si>
    <t>Sales data supplied</t>
  </si>
  <si>
    <t>Selected unit of measure</t>
  </si>
  <si>
    <t>Check</t>
  </si>
  <si>
    <t>Area</t>
  </si>
  <si>
    <t>Issue</t>
  </si>
  <si>
    <t>Type</t>
  </si>
  <si>
    <t>Packhouse</t>
  </si>
  <si>
    <t>Farm</t>
  </si>
  <si>
    <t>Manufacturing</t>
  </si>
  <si>
    <t>Commitments</t>
  </si>
  <si>
    <t>Soy Moratorium</t>
  </si>
  <si>
    <t>Company policy - copy to be provided</t>
  </si>
  <si>
    <t>CoC</t>
  </si>
  <si>
    <t>Other - provide details</t>
  </si>
  <si>
    <t>Milk - Concentrated</t>
  </si>
  <si>
    <t>Milk - Powder</t>
  </si>
  <si>
    <t>Cheese</t>
  </si>
  <si>
    <t>Milk - Liquid</t>
  </si>
  <si>
    <t>Not Certified</t>
  </si>
  <si>
    <t>Butter</t>
  </si>
  <si>
    <t>Retailer</t>
  </si>
  <si>
    <t>ASDA</t>
  </si>
  <si>
    <t>Product Category</t>
  </si>
  <si>
    <t>Commercial category relevant to retailer. 
[select from drop down]</t>
  </si>
  <si>
    <t>Protein Type</t>
  </si>
  <si>
    <t>Poultry</t>
  </si>
  <si>
    <t>Statement of Support for the Cerrado Manifesto</t>
  </si>
  <si>
    <t>Other - provide additional details in the box on the right</t>
  </si>
  <si>
    <t xml:space="preserve">Select the type of protein contained in the product.
Use multiple lines if various proteins are present in the same product. </t>
  </si>
  <si>
    <t xml:space="preserve">                      We will contact these suppliers to collect soy and feed information.</t>
  </si>
  <si>
    <t>·         We will contact your suppliers to directly collect information related to the soy embodied in your products.</t>
  </si>
  <si>
    <t>►   If you track or already have information related to soy use in your products, please let us know.</t>
  </si>
  <si>
    <t>►   Compound ingredients are excluded (e.g. egg noodles)</t>
  </si>
  <si>
    <t>Supplier</t>
  </si>
  <si>
    <t>Select the supplier who provides this product.</t>
  </si>
  <si>
    <t>Products Supplied</t>
  </si>
  <si>
    <t>Supplier Details</t>
  </si>
  <si>
    <t>Your Supplier Name</t>
  </si>
  <si>
    <t>Name of your livestock ingredient supplier.</t>
  </si>
  <si>
    <t>Livestock rearing location</t>
  </si>
  <si>
    <t>Dairy</t>
  </si>
  <si>
    <t>Egg</t>
  </si>
  <si>
    <t>All supplier volumes disclosed</t>
  </si>
  <si>
    <t>Protein</t>
  </si>
  <si>
    <t>Tonnes Supplied</t>
  </si>
  <si>
    <t>Soy@3Keel.com</t>
  </si>
  <si>
    <t>+44 (0) 1993 764 710</t>
  </si>
  <si>
    <r>
      <t xml:space="preserve">►   Data should relate to relevant retailer </t>
    </r>
    <r>
      <rPr>
        <sz val="11"/>
        <color rgb="FFFF0000"/>
        <rFont val="Avenir Book"/>
        <family val="2"/>
      </rPr>
      <t>own label</t>
    </r>
    <r>
      <rPr>
        <sz val="11"/>
        <color theme="1"/>
        <rFont val="Avenir Book"/>
        <family val="2"/>
      </rPr>
      <t xml:space="preserve"> livestock only.</t>
    </r>
  </si>
  <si>
    <t>Aldi</t>
  </si>
  <si>
    <t>Coop</t>
  </si>
  <si>
    <t>Sainsburys</t>
  </si>
  <si>
    <t>Tesco</t>
  </si>
  <si>
    <t>Waitrose</t>
  </si>
  <si>
    <t>Baby Food</t>
  </si>
  <si>
    <t>Family Household and Personal Care - Family &amp; Household</t>
  </si>
  <si>
    <t>Baking</t>
  </si>
  <si>
    <t>Family Household and Personal Care - Health &amp; Beauty</t>
  </si>
  <si>
    <t>Basic Foodstuffs / Breakfast Products</t>
  </si>
  <si>
    <t xml:space="preserve">Frozen and Dairy - Dairy </t>
  </si>
  <si>
    <t>Biscuits / Snacks</t>
  </si>
  <si>
    <t>Frozen and Dairy - Frozen Foods</t>
  </si>
  <si>
    <t>Grocery</t>
  </si>
  <si>
    <t>Bread / Bakery</t>
  </si>
  <si>
    <t>Grocery - Core Grocery</t>
  </si>
  <si>
    <t>Chilled Dairy</t>
  </si>
  <si>
    <t>Grocery - Grocery Meal Solutions</t>
  </si>
  <si>
    <t xml:space="preserve">Delicatessen </t>
  </si>
  <si>
    <t>Grocery - Impulse</t>
  </si>
  <si>
    <t>Impulse</t>
  </si>
  <si>
    <t>Christmas</t>
  </si>
  <si>
    <t>Home and General Merchandise - Family Solutions</t>
  </si>
  <si>
    <t>Meat Fish Poultry &amp; Eggs</t>
  </si>
  <si>
    <t>Confectionery</t>
  </si>
  <si>
    <t>Home and General Merchandise - Kitchen &amp; Home Essentials</t>
  </si>
  <si>
    <t>Cosmetics</t>
  </si>
  <si>
    <t>Home and General Merchandise - Seasonal, Occasions &amp; Gifting</t>
  </si>
  <si>
    <t>Produce</t>
  </si>
  <si>
    <t>Easter</t>
  </si>
  <si>
    <t>Hospitality, Bakery and Food to Go - Bakery</t>
  </si>
  <si>
    <t>Other</t>
  </si>
  <si>
    <t>Fresh fish</t>
  </si>
  <si>
    <t>Hospitality, Bakery and Food to Go - Food to go</t>
  </si>
  <si>
    <t>Frozen Food</t>
  </si>
  <si>
    <t>Hospitality, Bakery and Food to Go - Hospitality</t>
  </si>
  <si>
    <t>Hot Convenience</t>
  </si>
  <si>
    <t>Meal Solutions - Deli</t>
  </si>
  <si>
    <t>Household Goods / Hosiery</t>
  </si>
  <si>
    <t>Meal Solutions - Prepared Meals</t>
  </si>
  <si>
    <t>Oils / Fats / Margarine</t>
  </si>
  <si>
    <t>Meat</t>
  </si>
  <si>
    <t>Pet Food</t>
  </si>
  <si>
    <t>Poultry, Fish, and Eggs</t>
  </si>
  <si>
    <t>Ready Meals / Meat / Tinned Sausages</t>
  </si>
  <si>
    <t>Soup / Sauces / Dry Mixes</t>
  </si>
  <si>
    <t>Spreads</t>
  </si>
  <si>
    <t>Tinned Fish</t>
  </si>
  <si>
    <t>Washing / Cleaning Products</t>
  </si>
  <si>
    <t>Other (e.g. game)</t>
  </si>
  <si>
    <t>·         There are two areas that we are seeking information on:</t>
  </si>
  <si>
    <t xml:space="preserve">                  1. Livestock ingredient suppliers - who you buy your retailer own-label livestock-based ingredients from</t>
  </si>
  <si>
    <t xml:space="preserve">                  2. Livestock products supplied - what products you supplied and how you delivered</t>
  </si>
  <si>
    <t>Beers, Wines &amp; Spirits</t>
  </si>
  <si>
    <t>Dairy &amp; Bakery</t>
  </si>
  <si>
    <t>Health, Beauty &amp; Wellness (HBW)</t>
  </si>
  <si>
    <t>Household &amp; Pet (HH&amp;P)</t>
  </si>
  <si>
    <t>Prepared Foods (includes Frozen)</t>
  </si>
  <si>
    <t>General Merchandise</t>
  </si>
  <si>
    <t>Lidl</t>
  </si>
  <si>
    <t>LIDL Soy Declaration</t>
  </si>
  <si>
    <t>LIDL Austria</t>
  </si>
  <si>
    <t>LIDL Belgium</t>
  </si>
  <si>
    <t>LIDL Denmark</t>
  </si>
  <si>
    <t>LIDL Finland</t>
  </si>
  <si>
    <t>LIDL Germany</t>
  </si>
  <si>
    <t>LIDL Ireland</t>
  </si>
  <si>
    <t>LIDL Italy</t>
  </si>
  <si>
    <t>LIDL Sweden</t>
  </si>
  <si>
    <t>LIDL The Netherlands</t>
  </si>
  <si>
    <t>LIDL France</t>
  </si>
  <si>
    <t>LIDL Spain</t>
  </si>
  <si>
    <t>LIDL Switzerland</t>
  </si>
  <si>
    <t>RTRS - Credits</t>
  </si>
  <si>
    <t>RTRS - Mass Balance</t>
  </si>
  <si>
    <t>RTRS - Segregated</t>
  </si>
  <si>
    <t>ProTerra - Mass Balance</t>
  </si>
  <si>
    <t>ProTerra - Segregated</t>
  </si>
  <si>
    <t>Soy Certification</t>
  </si>
  <si>
    <t>Select the certification associated with supply. If you need to declare volumes linked to an additional certification scheme, please record these volumes on a separate line.</t>
  </si>
  <si>
    <t>Market</t>
  </si>
  <si>
    <t>Which LIDL national market is the customer for each product.</t>
  </si>
  <si>
    <t xml:space="preserve">Yoghurt </t>
  </si>
  <si>
    <t>Cream</t>
  </si>
  <si>
    <t>Fresh Meat</t>
  </si>
  <si>
    <t>Reporting company name</t>
  </si>
  <si>
    <t>Enter your company name</t>
  </si>
  <si>
    <t>Livestock rearing country</t>
  </si>
  <si>
    <t>LIDL United States</t>
  </si>
  <si>
    <t>LIDL Great Britain</t>
  </si>
  <si>
    <t>LIDL Portugal</t>
  </si>
  <si>
    <t>Seafood - Salmon</t>
  </si>
  <si>
    <t>Seafood - Other</t>
  </si>
  <si>
    <t>Seafood - Shrimp</t>
  </si>
  <si>
    <t>Fish/Seafood</t>
  </si>
  <si>
    <r>
      <t xml:space="preserve">Please provide the product categories and supplied volumes for all the livestock-based proteins you provided for LIDL from March 2020 - Feb 2021.
</t>
    </r>
    <r>
      <rPr>
        <sz val="12"/>
        <color rgb="FFFF0000"/>
        <rFont val="Arial"/>
        <family val="2"/>
      </rPr>
      <t>This document is classified as being confidential and will not be shared directly with retailers. However, the data relevant to your retail customer will be extracted and provided to them.</t>
    </r>
  </si>
  <si>
    <t>Protein weight supplied to retailer netween 1st March 2020 and 28th Feb 2021</t>
  </si>
  <si>
    <r>
      <t xml:space="preserve">Please provide the names of livestock-based ingredient suppliers between March 2020 - Feb 2021.
</t>
    </r>
    <r>
      <rPr>
        <sz val="12"/>
        <color rgb="FFFF0000"/>
        <rFont val="Arial"/>
        <family val="2"/>
      </rPr>
      <t>This document is classified as being confidential and will not be shared directly with LIDL. However, the data relevant to your retail customer will be extracted and provided to them.</t>
    </r>
  </si>
  <si>
    <t xml:space="preserve">We are looking to work with selected suppliers in our value chain to understand the origin and sustainability status of the soymeal used in feed to produce the livestock-based products and ingredients we sell in our stores. The information that you supply will enable us to understand where the animal feed ultimately used to produce the meat, fish, egg, and dairy products you provide.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</si>
</sst>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F800]dddd\,\ mmmm\ dd\,\ yyyy"/>
    <numFmt numFmtId="166" formatCode="0.000"/>
    <numFmt numFmtId="167" formatCode="#,##0.000"/>
    <numFmt numFmtId="168" formatCode="_(* #,##0.000_);_(* \(#,##0.000\);_(* &quot;-&quot;??_);_(@_)"/>
  </numFmts>
  <fonts count="32">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sz val="12"/>
      <color theme="1"/>
      <name val="Avenir Book"/>
      <family val="2"/>
    </font>
    <font>
      <sz val="11"/>
      <color theme="1"/>
      <name val="Avenir Book"/>
      <family val="2"/>
    </font>
    <font>
      <b/>
      <sz val="11"/>
      <color theme="1"/>
      <name val="Avenir Book"/>
      <family val="2"/>
    </font>
    <font>
      <sz val="11"/>
      <color theme="0"/>
      <name val="Avenir Book"/>
      <family val="2"/>
    </font>
    <font>
      <u/>
      <sz val="11"/>
      <color theme="10"/>
      <name val="Avenir Book"/>
      <family val="2"/>
    </font>
    <font>
      <b/>
      <sz val="12"/>
      <name val="Avenir Book"/>
      <family val="2"/>
    </font>
    <font>
      <sz val="11"/>
      <name val="Avenir Book"/>
      <family val="2"/>
    </font>
    <font>
      <b/>
      <sz val="11"/>
      <color theme="0"/>
      <name val="Avenir Book"/>
      <family val="2"/>
    </font>
    <font>
      <sz val="10"/>
      <color theme="1"/>
      <name val="Avenir Book"/>
      <family val="2"/>
    </font>
    <font>
      <sz val="12"/>
      <color theme="0"/>
      <name val="Calibri"/>
      <family val="2"/>
      <scheme val="minor"/>
    </font>
    <font>
      <b/>
      <sz val="24"/>
      <color theme="6"/>
      <name val="Avenir Book"/>
      <family val="2"/>
    </font>
    <font>
      <b/>
      <sz val="18"/>
      <color rgb="FF00B0F0"/>
      <name val="Avenir Book"/>
      <family val="2"/>
    </font>
    <font>
      <sz val="11"/>
      <color rgb="FF92D050"/>
      <name val="Avenir Book"/>
      <family val="2"/>
    </font>
    <font>
      <sz val="11"/>
      <color rgb="FF000000"/>
      <name val="Arial"/>
      <family val="2"/>
    </font>
    <font>
      <sz val="12"/>
      <color theme="1"/>
      <name val="Calibri"/>
      <family val="2"/>
      <scheme val="minor"/>
    </font>
    <font>
      <sz val="11"/>
      <color rgb="FFFF0000"/>
      <name val="Avenir Book"/>
      <family val="2"/>
    </font>
    <font>
      <b/>
      <sz val="11"/>
      <color theme="1"/>
      <name val="Calibri"/>
      <family val="2"/>
      <scheme val="minor"/>
    </font>
    <font>
      <sz val="12"/>
      <color rgb="FF002060"/>
      <name val="Arial"/>
      <family val="2"/>
    </font>
    <font>
      <sz val="12"/>
      <color rgb="FFFF0000"/>
      <name val="Arial"/>
      <family val="2"/>
    </font>
    <font>
      <sz val="12"/>
      <color theme="1"/>
      <name val="Arial"/>
      <family val="2"/>
    </font>
    <font>
      <b/>
      <sz val="26"/>
      <color rgb="FF00B0F0"/>
      <name val="Arial"/>
      <family val="2"/>
    </font>
    <font>
      <b/>
      <sz val="26"/>
      <color theme="1"/>
      <name val="Arial"/>
      <family val="2"/>
    </font>
    <font>
      <sz val="12"/>
      <color theme="0"/>
      <name val="Arial"/>
      <family val="2"/>
    </font>
    <font>
      <i/>
      <sz val="11"/>
      <color theme="1"/>
      <name val="Arial"/>
      <family val="2"/>
    </font>
    <font>
      <i/>
      <sz val="12"/>
      <color theme="1"/>
      <name val="Arial"/>
      <family val="2"/>
    </font>
    <font>
      <sz val="12"/>
      <name val="Arial"/>
      <family val="2"/>
    </font>
    <font>
      <b/>
      <sz val="12"/>
      <color theme="0"/>
      <name val="Arial"/>
      <family val="2"/>
    </font>
  </fonts>
  <fills count="7">
    <fill>
      <patternFill patternType="none"/>
    </fill>
    <fill>
      <patternFill patternType="gray125"/>
    </fill>
    <fill>
      <patternFill patternType="solid">
        <fgColor theme="1"/>
        <bgColor indexed="64"/>
      </patternFill>
    </fill>
    <fill>
      <patternFill patternType="solid">
        <fgColor rgb="FF00206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s>
  <borders count="10">
    <border>
      <left/>
      <right/>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theme="5"/>
      </left>
      <right style="thin">
        <color theme="5"/>
      </right>
      <top/>
      <bottom style="thin">
        <color theme="5"/>
      </bottom>
      <diagonal/>
    </border>
    <border>
      <left style="thin">
        <color theme="5"/>
      </left>
      <right style="thin">
        <color theme="5"/>
      </right>
      <top style="thin">
        <color auto="1"/>
      </top>
      <bottom style="thin">
        <color theme="5"/>
      </bottom>
      <diagonal/>
    </border>
    <border>
      <left/>
      <right style="thin">
        <color theme="1"/>
      </right>
      <top style="thin">
        <color theme="1"/>
      </top>
      <bottom style="thin">
        <color theme="1"/>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64" fontId="19" fillId="0" borderId="0" applyFont="0" applyFill="0" applyBorder="0" applyAlignment="0" applyProtection="0"/>
    <xf numFmtId="9" fontId="19" fillId="0" borderId="0" applyFont="0" applyFill="0" applyBorder="0" applyAlignment="0" applyProtection="0"/>
  </cellStyleXfs>
  <cellXfs count="85">
    <xf numFmtId="0" fontId="0" fillId="0" borderId="0" xfId="0"/>
    <xf numFmtId="0" fontId="1" fillId="0" borderId="0" xfId="0" applyFont="1"/>
    <xf numFmtId="0" fontId="4" fillId="0" borderId="0" xfId="0" applyFont="1"/>
    <xf numFmtId="0" fontId="5" fillId="0" borderId="0" xfId="0" applyFont="1" applyFill="1"/>
    <xf numFmtId="0" fontId="6" fillId="0" borderId="0" xfId="0" applyFont="1" applyFill="1" applyAlignment="1">
      <alignment vertical="top" wrapText="1"/>
    </xf>
    <xf numFmtId="0" fontId="6" fillId="0" borderId="0" xfId="0" applyFont="1" applyFill="1" applyAlignment="1">
      <alignment horizontal="left" vertical="top" wrapText="1"/>
    </xf>
    <xf numFmtId="0" fontId="8" fillId="0" borderId="0" xfId="0" applyFont="1" applyFill="1" applyAlignment="1">
      <alignment horizontal="left" vertical="top" wrapText="1"/>
    </xf>
    <xf numFmtId="0" fontId="6" fillId="2" borderId="0" xfId="0" applyFont="1" applyFill="1"/>
    <xf numFmtId="0" fontId="6" fillId="0" borderId="0" xfId="0" applyFont="1" applyFill="1"/>
    <xf numFmtId="0" fontId="7" fillId="0" borderId="0" xfId="0" applyFont="1" applyFill="1"/>
    <xf numFmtId="166" fontId="6" fillId="0" borderId="0" xfId="0" applyNumberFormat="1" applyFont="1" applyFill="1" applyAlignment="1">
      <alignment horizontal="center"/>
    </xf>
    <xf numFmtId="0" fontId="9" fillId="0" borderId="0" xfId="1" applyFont="1" applyFill="1"/>
    <xf numFmtId="49" fontId="6" fillId="0" borderId="0" xfId="0" applyNumberFormat="1" applyFont="1" applyFill="1" applyAlignment="1">
      <alignment horizontal="left" vertical="top" wrapText="1"/>
    </xf>
    <xf numFmtId="0" fontId="8" fillId="0" borderId="0" xfId="0" applyFont="1" applyFill="1"/>
    <xf numFmtId="0" fontId="6" fillId="0" borderId="0" xfId="0" applyFont="1"/>
    <xf numFmtId="0" fontId="10" fillId="0" borderId="0" xfId="0" applyFont="1" applyFill="1"/>
    <xf numFmtId="0" fontId="11" fillId="2" borderId="0" xfId="0" applyFont="1" applyFill="1"/>
    <xf numFmtId="0" fontId="7" fillId="0" borderId="0" xfId="0" applyFont="1" applyFill="1" applyProtection="1"/>
    <xf numFmtId="0" fontId="6" fillId="0" borderId="0" xfId="0" applyFont="1" applyFill="1" applyProtection="1"/>
    <xf numFmtId="14" fontId="13" fillId="0" borderId="0" xfId="0" applyNumberFormat="1" applyFont="1" applyFill="1" applyProtection="1"/>
    <xf numFmtId="14" fontId="6" fillId="0" borderId="0" xfId="0" applyNumberFormat="1" applyFont="1" applyFill="1" applyProtection="1"/>
    <xf numFmtId="0" fontId="12" fillId="2" borderId="2" xfId="0" applyFont="1" applyFill="1" applyBorder="1" applyAlignment="1">
      <alignment wrapText="1"/>
    </xf>
    <xf numFmtId="0" fontId="15" fillId="0" borderId="0" xfId="0" applyFont="1" applyFill="1"/>
    <xf numFmtId="0" fontId="6" fillId="0" borderId="4" xfId="0" applyFont="1" applyFill="1" applyBorder="1" applyAlignment="1">
      <alignment vertical="top"/>
    </xf>
    <xf numFmtId="0" fontId="7" fillId="0" borderId="4" xfId="0" applyFont="1" applyFill="1" applyBorder="1"/>
    <xf numFmtId="0" fontId="14" fillId="3" borderId="4" xfId="0" applyFont="1" applyFill="1" applyBorder="1"/>
    <xf numFmtId="0" fontId="8" fillId="3" borderId="4" xfId="0" applyFont="1" applyFill="1" applyBorder="1"/>
    <xf numFmtId="0" fontId="12" fillId="3" borderId="4" xfId="0" applyFont="1" applyFill="1" applyBorder="1"/>
    <xf numFmtId="0" fontId="12" fillId="3" borderId="4" xfId="0" applyFont="1" applyFill="1" applyBorder="1" applyAlignment="1">
      <alignment vertical="top" wrapText="1"/>
    </xf>
    <xf numFmtId="0" fontId="8" fillId="3" borderId="4" xfId="0" applyFont="1" applyFill="1" applyBorder="1" applyAlignment="1">
      <alignment horizontal="center"/>
    </xf>
    <xf numFmtId="0" fontId="16" fillId="0" borderId="0" xfId="0" applyFont="1" applyFill="1"/>
    <xf numFmtId="0" fontId="6" fillId="0" borderId="0" xfId="0" applyFont="1" applyFill="1" applyBorder="1" applyAlignment="1">
      <alignment horizontal="left"/>
    </xf>
    <xf numFmtId="0" fontId="0" fillId="0" borderId="6" xfId="0" applyBorder="1"/>
    <xf numFmtId="0" fontId="0" fillId="0" borderId="6" xfId="0" applyFill="1" applyBorder="1"/>
    <xf numFmtId="10" fontId="0" fillId="0" borderId="0" xfId="0" applyNumberFormat="1"/>
    <xf numFmtId="9" fontId="0" fillId="0" borderId="0" xfId="0" applyNumberFormat="1"/>
    <xf numFmtId="0" fontId="1" fillId="0" borderId="5" xfId="0" applyFont="1" applyBorder="1" applyAlignment="1">
      <alignment vertical="center"/>
    </xf>
    <xf numFmtId="0" fontId="17" fillId="4" borderId="4" xfId="0" applyFont="1" applyFill="1" applyBorder="1" applyAlignment="1">
      <alignment vertical="top" wrapText="1"/>
    </xf>
    <xf numFmtId="0" fontId="18" fillId="0" borderId="0" xfId="0" applyFont="1"/>
    <xf numFmtId="167" fontId="8" fillId="3" borderId="4" xfId="0" applyNumberFormat="1" applyFont="1" applyFill="1" applyBorder="1" applyAlignment="1">
      <alignment horizontal="center" vertical="top" wrapText="1"/>
    </xf>
    <xf numFmtId="0" fontId="6" fillId="0" borderId="0" xfId="0" applyFont="1" applyFill="1" applyAlignment="1">
      <alignment horizontal="left" vertical="top" wrapText="1"/>
    </xf>
    <xf numFmtId="0" fontId="2" fillId="0" borderId="0" xfId="1" applyFill="1" applyProtection="1">
      <protection locked="0"/>
    </xf>
    <xf numFmtId="0" fontId="0" fillId="0" borderId="0" xfId="0" applyFill="1" applyBorder="1"/>
    <xf numFmtId="0" fontId="21" fillId="0" borderId="0" xfId="0" applyFont="1"/>
    <xf numFmtId="168" fontId="0" fillId="0" borderId="4" xfId="5" applyNumberFormat="1" applyFont="1" applyBorder="1" applyAlignment="1">
      <alignment horizontal="center"/>
    </xf>
    <xf numFmtId="168" fontId="8" fillId="3" borderId="4" xfId="5" applyNumberFormat="1" applyFont="1" applyFill="1" applyBorder="1" applyAlignment="1">
      <alignment horizontal="center"/>
    </xf>
    <xf numFmtId="0" fontId="6" fillId="0" borderId="0" xfId="0" applyFont="1" applyFill="1" applyAlignment="1">
      <alignment horizontal="left" vertical="top" wrapText="1"/>
    </xf>
    <xf numFmtId="49" fontId="6" fillId="0" borderId="0" xfId="0" applyNumberFormat="1" applyFont="1" applyFill="1" applyAlignment="1">
      <alignment horizontal="left" vertical="top" wrapText="1"/>
    </xf>
    <xf numFmtId="0" fontId="2" fillId="0" borderId="0" xfId="1" applyFill="1" applyAlignment="1" applyProtection="1">
      <alignment horizontal="left" vertical="top" wrapText="1"/>
      <protection locked="0"/>
    </xf>
    <xf numFmtId="0" fontId="9" fillId="0" borderId="0" xfId="1" applyFont="1" applyFill="1" applyAlignment="1" applyProtection="1">
      <alignment horizontal="left" vertical="top" wrapText="1"/>
      <protection locked="0"/>
    </xf>
    <xf numFmtId="0" fontId="7" fillId="0" borderId="0" xfId="0" applyFont="1" applyFill="1" applyAlignment="1">
      <alignment horizontal="left" vertical="top" wrapText="1"/>
    </xf>
    <xf numFmtId="0" fontId="7" fillId="0" borderId="4" xfId="0" applyFont="1" applyFill="1" applyBorder="1" applyAlignment="1">
      <alignment horizontal="left" vertical="top" wrapText="1"/>
    </xf>
    <xf numFmtId="0" fontId="12" fillId="3" borderId="4" xfId="0" applyFont="1" applyFill="1" applyBorder="1" applyAlignment="1">
      <alignment horizontal="left" vertical="top" wrapText="1"/>
    </xf>
    <xf numFmtId="0" fontId="22" fillId="0" borderId="0" xfId="0" applyFont="1" applyAlignment="1">
      <alignment horizontal="left" vertical="top" wrapText="1"/>
    </xf>
    <xf numFmtId="0" fontId="24" fillId="2" borderId="0" xfId="0" applyFont="1" applyFill="1"/>
    <xf numFmtId="0" fontId="24" fillId="0" borderId="0" xfId="0" applyFont="1"/>
    <xf numFmtId="0" fontId="25" fillId="0" borderId="0" xfId="0" applyFont="1"/>
    <xf numFmtId="0" fontId="26" fillId="0" borderId="0" xfId="0" applyFont="1"/>
    <xf numFmtId="0" fontId="22" fillId="0" borderId="0" xfId="0" applyFont="1" applyAlignment="1">
      <alignment horizontal="left" vertical="top" wrapText="1"/>
    </xf>
    <xf numFmtId="0" fontId="27" fillId="2" borderId="1" xfId="0" applyFont="1" applyFill="1" applyBorder="1" applyAlignment="1">
      <alignment horizontal="center" wrapText="1"/>
    </xf>
    <xf numFmtId="0" fontId="27" fillId="2" borderId="2" xfId="0" applyFont="1" applyFill="1" applyBorder="1" applyAlignment="1">
      <alignment wrapText="1"/>
    </xf>
    <xf numFmtId="0" fontId="27" fillId="2" borderId="2" xfId="0" applyFont="1" applyFill="1" applyBorder="1" applyAlignment="1">
      <alignment horizontal="left" wrapText="1"/>
    </xf>
    <xf numFmtId="0" fontId="27" fillId="2" borderId="2" xfId="0" applyFont="1" applyFill="1" applyBorder="1" applyAlignment="1">
      <alignment horizontal="left" wrapText="1"/>
    </xf>
    <xf numFmtId="0" fontId="27" fillId="2" borderId="2" xfId="0" applyFont="1" applyFill="1" applyBorder="1" applyAlignment="1">
      <alignment horizontal="center" wrapText="1"/>
    </xf>
    <xf numFmtId="0" fontId="27" fillId="2" borderId="3" xfId="0" applyFont="1" applyFill="1" applyBorder="1" applyAlignment="1">
      <alignment wrapText="1"/>
    </xf>
    <xf numFmtId="0" fontId="27" fillId="2" borderId="3" xfId="0" applyFont="1" applyFill="1" applyBorder="1" applyAlignment="1">
      <alignment horizontal="left" wrapText="1"/>
    </xf>
    <xf numFmtId="0" fontId="27" fillId="2" borderId="3" xfId="0" applyFont="1" applyFill="1" applyBorder="1" applyAlignment="1">
      <alignment horizontal="center" wrapText="1"/>
    </xf>
    <xf numFmtId="0" fontId="28" fillId="0" borderId="1" xfId="0" applyFont="1" applyFill="1" applyBorder="1" applyAlignment="1">
      <alignment vertical="top" wrapText="1"/>
    </xf>
    <xf numFmtId="0" fontId="27" fillId="0" borderId="0" xfId="0" applyFont="1"/>
    <xf numFmtId="165" fontId="24" fillId="0" borderId="1" xfId="0" applyNumberFormat="1" applyFont="1" applyBorder="1" applyProtection="1">
      <protection locked="0"/>
    </xf>
    <xf numFmtId="2" fontId="24" fillId="0" borderId="1" xfId="0" applyNumberFormat="1" applyFont="1" applyBorder="1" applyProtection="1">
      <protection locked="0"/>
    </xf>
    <xf numFmtId="49" fontId="24" fillId="0" borderId="1" xfId="0" applyNumberFormat="1" applyFont="1" applyBorder="1" applyProtection="1">
      <protection locked="0"/>
    </xf>
    <xf numFmtId="0" fontId="24" fillId="0" borderId="1" xfId="0" applyFont="1" applyBorder="1" applyProtection="1">
      <protection locked="0"/>
    </xf>
    <xf numFmtId="0" fontId="27" fillId="2" borderId="0" xfId="0" applyFont="1" applyFill="1"/>
    <xf numFmtId="0" fontId="24" fillId="5" borderId="0" xfId="0" applyFont="1" applyFill="1"/>
    <xf numFmtId="0" fontId="29" fillId="0" borderId="7" xfId="0" applyFont="1" applyFill="1" applyBorder="1" applyAlignment="1">
      <alignment vertical="top" wrapText="1"/>
    </xf>
    <xf numFmtId="0" fontId="29" fillId="0" borderId="8" xfId="0" applyFont="1" applyFill="1" applyBorder="1" applyAlignment="1">
      <alignment vertical="top" wrapText="1"/>
    </xf>
    <xf numFmtId="0" fontId="24" fillId="0" borderId="0" xfId="0" applyFont="1" applyFill="1"/>
    <xf numFmtId="0" fontId="31" fillId="6" borderId="4" xfId="0" applyFont="1" applyFill="1" applyBorder="1" applyAlignment="1">
      <alignment horizontal="left" vertical="center" wrapText="1"/>
    </xf>
    <xf numFmtId="2" fontId="24" fillId="0" borderId="9" xfId="0" applyNumberFormat="1" applyFont="1" applyBorder="1" applyProtection="1">
      <protection locked="0"/>
    </xf>
    <xf numFmtId="0" fontId="28" fillId="0" borderId="2" xfId="0" applyFont="1" applyFill="1" applyBorder="1" applyAlignment="1">
      <alignment vertical="top" wrapText="1"/>
    </xf>
    <xf numFmtId="165" fontId="24" fillId="0" borderId="3" xfId="0" applyNumberFormat="1" applyFont="1" applyBorder="1" applyProtection="1">
      <protection locked="0"/>
    </xf>
    <xf numFmtId="165" fontId="24" fillId="0" borderId="4" xfId="0" applyNumberFormat="1" applyFont="1" applyBorder="1" applyProtection="1">
      <protection locked="0"/>
    </xf>
    <xf numFmtId="10" fontId="0" fillId="0" borderId="0" xfId="6" applyNumberFormat="1" applyFont="1"/>
    <xf numFmtId="0" fontId="30" fillId="0" borderId="4" xfId="0" applyFont="1" applyBorder="1" applyAlignment="1" applyProtection="1">
      <alignment horizontal="left" vertical="center" wrapText="1"/>
      <protection locked="0"/>
    </xf>
  </cellXfs>
  <cellStyles count="7">
    <cellStyle name="Comma" xfId="5" builtinId="3"/>
    <cellStyle name="Followed Hyperlink" xfId="4" builtinId="9" hidden="1"/>
    <cellStyle name="Followed Hyperlink" xfId="3" builtinId="9" hidden="1"/>
    <cellStyle name="Followed Hyperlink" xfId="2" builtinId="9" hidden="1"/>
    <cellStyle name="Hyperlink" xfId="1" builtinId="8"/>
    <cellStyle name="Normal" xfId="0" builtinId="0"/>
    <cellStyle name="Percent" xfId="6" builtinId="5"/>
  </cellStyles>
  <dxfs count="2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C00000"/>
        </patternFill>
      </fill>
    </dxf>
    <dxf>
      <font>
        <color rgb="FF92D050"/>
      </font>
      <fill>
        <patternFill>
          <bgColor rgb="FF92D05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9C0006"/>
      </font>
      <fill>
        <patternFill>
          <bgColor rgb="FFC00000"/>
        </patternFill>
      </fill>
    </dxf>
  </dxfs>
  <tableStyles count="0" defaultTableStyle="TableStyleMedium9" defaultPivotStyle="PivotStyleMedium4"/>
  <colors>
    <mruColors>
      <color rgb="FFEE462F"/>
      <color rgb="FF25561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Drop" dropStyle="simple" dx="15" sel="0" val="0" widthMin="150"/>
</file>

<file path=xl/ctrlProps/ctrlProp2.xml><?xml version="1.0" encoding="utf-8"?>
<formControlPr xmlns="http://schemas.microsoft.com/office/spreadsheetml/2009/9/main" objectType="Drop" dropStyle="simple" dx="15" sel="0" val="0" widthMin="150"/>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11</xdr:col>
      <xdr:colOff>25400</xdr:colOff>
      <xdr:row>24</xdr:row>
      <xdr:rowOff>152400</xdr:rowOff>
    </xdr:from>
    <xdr:to>
      <xdr:col>12</xdr:col>
      <xdr:colOff>106362</xdr:colOff>
      <xdr:row>26</xdr:row>
      <xdr:rowOff>97570</xdr:rowOff>
    </xdr:to>
    <xdr:pic>
      <xdr:nvPicPr>
        <xdr:cNvPr id="2" name="Picture 1" descr="3Keel logo (excl. AR).tif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00" y="8394700"/>
          <a:ext cx="901700" cy="346807"/>
        </a:xfrm>
        <a:prstGeom prst="rect">
          <a:avLst/>
        </a:prstGeom>
      </xdr:spPr>
    </xdr:pic>
    <xdr:clientData/>
  </xdr:twoCellAnchor>
  <xdr:twoCellAnchor editAs="oneCell">
    <xdr:from>
      <xdr:col>10</xdr:col>
      <xdr:colOff>576262</xdr:colOff>
      <xdr:row>2</xdr:row>
      <xdr:rowOff>41274</xdr:rowOff>
    </xdr:from>
    <xdr:to>
      <xdr:col>11</xdr:col>
      <xdr:colOff>771524</xdr:colOff>
      <xdr:row>6</xdr:row>
      <xdr:rowOff>66674</xdr:rowOff>
    </xdr:to>
    <xdr:pic>
      <xdr:nvPicPr>
        <xdr:cNvPr id="12" name="Picture 11" descr="/Users/willschreiber/Google Drive/Accounts/RPOTC/RPO 001 - Scorecard/3. Content/Member Logos/Lidl-Logo_4C_OL PRINT.jpg">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443912" y="384174"/>
          <a:ext cx="1019175" cy="10207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10</xdr:row>
          <xdr:rowOff>0</xdr:rowOff>
        </xdr:from>
        <xdr:to>
          <xdr:col>4</xdr:col>
          <xdr:colOff>0</xdr:colOff>
          <xdr:row>11</xdr:row>
          <xdr:rowOff>0</xdr:rowOff>
        </xdr:to>
        <xdr:sp macro="" textlink="">
          <xdr:nvSpPr>
            <xdr:cNvPr id="20481" name="Control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9</xdr:row>
          <xdr:rowOff>0</xdr:rowOff>
        </xdr:from>
        <xdr:to>
          <xdr:col>6</xdr:col>
          <xdr:colOff>0</xdr:colOff>
          <xdr:row>10</xdr:row>
          <xdr:rowOff>0</xdr:rowOff>
        </xdr:to>
        <xdr:sp macro="" textlink="">
          <xdr:nvSpPr>
            <xdr:cNvPr id="10241" name="Control 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theme/theme1.xml><?xml version="1.0" encoding="utf-8"?>
<a:theme xmlns:a="http://schemas.openxmlformats.org/drawingml/2006/main" name="3Keel">
  <a:themeElements>
    <a:clrScheme name="3Keel">
      <a:dk1>
        <a:sysClr val="windowText" lastClr="000000"/>
      </a:dk1>
      <a:lt1>
        <a:sysClr val="window" lastClr="FFFFFF"/>
      </a:lt1>
      <a:dk2>
        <a:srgbClr val="1F497D"/>
      </a:dk2>
      <a:lt2>
        <a:srgbClr val="EEECE1"/>
      </a:lt2>
      <a:accent1>
        <a:srgbClr val="18376A"/>
      </a:accent1>
      <a:accent2>
        <a:srgbClr val="25629E"/>
      </a:accent2>
      <a:accent3>
        <a:srgbClr val="44B2D3"/>
      </a:accent3>
      <a:accent4>
        <a:srgbClr val="8064A2"/>
      </a:accent4>
      <a:accent5>
        <a:srgbClr val="E690D2"/>
      </a:accent5>
      <a:accent6>
        <a:srgbClr val="F79646"/>
      </a:accent6>
      <a:hlink>
        <a:srgbClr val="44B2D3"/>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app.hubspot.com/meetings/soy1" TargetMode="External"/><Relationship Id="rId1" Type="http://schemas.openxmlformats.org/officeDocument/2006/relationships/hyperlink" Target="mailto:Soy@3Keel.com"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56"/>
  <sheetViews>
    <sheetView showGridLines="0" showRowColHeaders="0" tabSelected="1" zoomScaleNormal="100" workbookViewId="0">
      <selection activeCell="D23" sqref="D23"/>
    </sheetView>
  </sheetViews>
  <sheetFormatPr defaultColWidth="0" defaultRowHeight="13.5" zeroHeight="1"/>
  <cols>
    <col min="1" max="1" width="2.5" style="14" customWidth="1"/>
    <col min="2" max="2" width="3" style="14" customWidth="1"/>
    <col min="3" max="4" width="10.8125" style="14" customWidth="1"/>
    <col min="5" max="5" width="12" style="14" customWidth="1"/>
    <col min="6" max="6" width="10.8125" style="14" customWidth="1"/>
    <col min="7" max="7" width="11" style="14" customWidth="1"/>
    <col min="8" max="8" width="28.1875" style="14" customWidth="1"/>
    <col min="9" max="9" width="3.3125" style="14" customWidth="1"/>
    <col min="10" max="12" width="10.8125" style="14" customWidth="1"/>
    <col min="13" max="13" width="3.3125" style="14" customWidth="1"/>
    <col min="14" max="14" width="2.5" style="14" customWidth="1"/>
    <col min="15" max="16384" width="10.8125" style="14" hidden="1"/>
  </cols>
  <sheetData>
    <row r="1" spans="2:13" s="7" customFormat="1"/>
    <row r="2" spans="2:13" s="7" customFormat="1">
      <c r="B2" s="8"/>
      <c r="C2" s="8"/>
      <c r="D2" s="8"/>
      <c r="E2" s="8"/>
      <c r="F2" s="8"/>
      <c r="G2" s="8"/>
      <c r="H2" s="8"/>
      <c r="I2" s="8"/>
      <c r="J2" s="8"/>
      <c r="K2" s="8"/>
      <c r="L2" s="8"/>
      <c r="M2" s="8"/>
    </row>
    <row r="3" spans="2:13" s="7" customFormat="1" ht="30">
      <c r="B3" s="8"/>
      <c r="C3" s="22" t="s">
        <v>157</v>
      </c>
      <c r="D3" s="8"/>
      <c r="E3" s="8"/>
      <c r="F3" s="8"/>
      <c r="G3" s="8"/>
      <c r="H3" s="8"/>
      <c r="I3" s="8"/>
      <c r="J3" s="8"/>
      <c r="K3" s="8"/>
      <c r="L3" s="8"/>
      <c r="M3" s="8"/>
    </row>
    <row r="4" spans="2:13" s="7" customFormat="1" ht="19.05" customHeight="1">
      <c r="B4" s="8"/>
      <c r="C4" s="15"/>
      <c r="D4" s="3"/>
      <c r="E4" s="3"/>
      <c r="F4" s="3"/>
      <c r="G4" s="3"/>
      <c r="H4" s="3"/>
      <c r="I4" s="3"/>
      <c r="J4" s="3"/>
      <c r="K4" s="3"/>
      <c r="L4" s="3"/>
      <c r="M4" s="8"/>
    </row>
    <row r="5" spans="2:13" s="7" customFormat="1" ht="15.75">
      <c r="B5" s="8"/>
      <c r="C5" s="17"/>
      <c r="D5" s="18"/>
      <c r="E5" s="18"/>
      <c r="F5" s="18"/>
      <c r="G5" s="18"/>
      <c r="H5" s="18"/>
      <c r="I5" s="8"/>
      <c r="J5" s="8"/>
      <c r="K5"/>
      <c r="L5" s="8"/>
      <c r="M5" s="8"/>
    </row>
    <row r="6" spans="2:13" s="7" customFormat="1" ht="13.9">
      <c r="B6" s="8"/>
      <c r="C6" s="17" t="s">
        <v>1</v>
      </c>
      <c r="D6" s="19">
        <v>43891</v>
      </c>
      <c r="E6" s="18"/>
      <c r="F6" s="17" t="s">
        <v>2</v>
      </c>
      <c r="G6" s="19">
        <v>44255</v>
      </c>
      <c r="H6" s="20"/>
      <c r="I6" s="8"/>
      <c r="J6" s="9"/>
      <c r="K6" s="8"/>
      <c r="L6" s="8"/>
      <c r="M6" s="8"/>
    </row>
    <row r="7" spans="2:13" s="7" customFormat="1">
      <c r="B7" s="8"/>
      <c r="C7" s="18"/>
      <c r="D7" s="18"/>
      <c r="E7" s="18"/>
      <c r="F7" s="18"/>
      <c r="G7" s="18"/>
      <c r="H7" s="18"/>
      <c r="I7" s="8"/>
      <c r="J7" s="8"/>
      <c r="K7" s="8"/>
      <c r="L7" s="8"/>
      <c r="M7" s="8"/>
    </row>
    <row r="8" spans="2:13" s="7" customFormat="1" ht="20" customHeight="1">
      <c r="B8" s="8"/>
      <c r="C8" s="9" t="s">
        <v>3</v>
      </c>
      <c r="D8" s="8"/>
      <c r="E8" s="8"/>
      <c r="F8" s="8"/>
      <c r="G8" s="8"/>
      <c r="H8" s="8"/>
      <c r="I8" s="8"/>
      <c r="J8" s="8"/>
      <c r="K8" s="8"/>
      <c r="L8" s="8"/>
      <c r="M8" s="8"/>
    </row>
    <row r="9" spans="2:13" s="7" customFormat="1" ht="54" customHeight="1">
      <c r="B9" s="8"/>
      <c r="C9" s="46" t="s">
        <v>195</v>
      </c>
      <c r="D9" s="46"/>
      <c r="E9" s="46"/>
      <c r="F9" s="46"/>
      <c r="G9" s="46"/>
      <c r="H9" s="46"/>
      <c r="I9" s="46"/>
      <c r="J9" s="46"/>
      <c r="K9" s="46"/>
      <c r="L9" s="46"/>
      <c r="M9" s="8"/>
    </row>
    <row r="10" spans="2:13" s="7" customFormat="1" ht="16.05" customHeight="1">
      <c r="B10" s="8"/>
      <c r="C10" s="9" t="s">
        <v>4</v>
      </c>
      <c r="D10" s="11"/>
      <c r="E10" s="8"/>
      <c r="F10" s="8"/>
      <c r="G10" s="8"/>
      <c r="H10" s="8"/>
      <c r="I10" s="8"/>
      <c r="J10" s="9"/>
      <c r="K10" s="8"/>
      <c r="L10" s="10"/>
      <c r="M10" s="8"/>
    </row>
    <row r="11" spans="2:13" s="7" customFormat="1" ht="16.05" customHeight="1">
      <c r="B11" s="8"/>
      <c r="C11" s="46" t="s">
        <v>147</v>
      </c>
      <c r="D11" s="46"/>
      <c r="E11" s="46"/>
      <c r="F11" s="46"/>
      <c r="G11" s="46"/>
      <c r="H11" s="46"/>
      <c r="I11" s="46"/>
      <c r="J11" s="46"/>
      <c r="K11" s="46"/>
      <c r="L11" s="46"/>
      <c r="M11" s="8"/>
    </row>
    <row r="12" spans="2:13" s="7" customFormat="1">
      <c r="B12" s="8"/>
      <c r="C12" s="46" t="s">
        <v>148</v>
      </c>
      <c r="D12" s="46"/>
      <c r="E12" s="46"/>
      <c r="F12" s="46"/>
      <c r="G12" s="46"/>
      <c r="H12" s="46"/>
      <c r="I12" s="46"/>
      <c r="J12" s="46"/>
      <c r="K12" s="46"/>
      <c r="L12" s="46"/>
      <c r="M12" s="46"/>
    </row>
    <row r="13" spans="2:13" s="7" customFormat="1" ht="16.05" customHeight="1">
      <c r="B13" s="8"/>
      <c r="C13" s="46" t="s">
        <v>149</v>
      </c>
      <c r="D13" s="46"/>
      <c r="E13" s="46"/>
      <c r="F13" s="46"/>
      <c r="G13" s="46"/>
      <c r="H13" s="46"/>
      <c r="I13" s="46"/>
      <c r="J13" s="46"/>
      <c r="K13" s="46"/>
      <c r="L13" s="46"/>
      <c r="M13" s="46"/>
    </row>
    <row r="14" spans="2:13" s="7" customFormat="1" ht="16.05" customHeight="1">
      <c r="B14" s="8"/>
      <c r="C14" s="8" t="s">
        <v>78</v>
      </c>
      <c r="D14" s="11"/>
      <c r="E14" s="8"/>
      <c r="F14" s="8"/>
      <c r="G14" s="8"/>
      <c r="H14" s="8"/>
      <c r="I14" s="8"/>
      <c r="J14" s="8"/>
      <c r="K14" s="8"/>
      <c r="L14" s="8"/>
      <c r="M14" s="8"/>
    </row>
    <row r="15" spans="2:13" s="7" customFormat="1" ht="16.05" customHeight="1">
      <c r="B15" s="8"/>
      <c r="C15" s="46" t="s">
        <v>79</v>
      </c>
      <c r="D15" s="46"/>
      <c r="E15" s="46"/>
      <c r="F15" s="46"/>
      <c r="G15" s="46"/>
      <c r="H15" s="46"/>
      <c r="I15" s="46"/>
      <c r="J15" s="46"/>
      <c r="K15" s="46"/>
      <c r="L15" s="46"/>
      <c r="M15" s="8"/>
    </row>
    <row r="16" spans="2:13" s="7" customFormat="1" ht="16.05" customHeight="1">
      <c r="B16" s="8"/>
      <c r="C16" s="8"/>
      <c r="D16" s="46" t="s">
        <v>80</v>
      </c>
      <c r="E16" s="46"/>
      <c r="F16" s="46"/>
      <c r="G16" s="46"/>
      <c r="H16" s="46"/>
      <c r="I16" s="46"/>
      <c r="J16" s="46"/>
      <c r="K16" s="46"/>
      <c r="L16" s="46"/>
      <c r="M16" s="4"/>
    </row>
    <row r="17" spans="1:14" s="7" customFormat="1" ht="16.05" customHeight="1">
      <c r="B17" s="8"/>
      <c r="C17" s="46" t="s">
        <v>10</v>
      </c>
      <c r="D17" s="46"/>
      <c r="E17" s="46"/>
      <c r="F17" s="46"/>
      <c r="G17" s="46"/>
      <c r="H17" s="46"/>
      <c r="I17" s="46"/>
      <c r="J17" s="46"/>
      <c r="K17" s="46"/>
      <c r="L17" s="46"/>
      <c r="M17" s="8"/>
    </row>
    <row r="18" spans="1:14" s="7" customFormat="1" ht="15.75" customHeight="1">
      <c r="B18" s="8"/>
      <c r="C18" s="8"/>
      <c r="D18" s="46" t="s">
        <v>42</v>
      </c>
      <c r="E18" s="46"/>
      <c r="F18" s="46"/>
      <c r="G18" s="46"/>
      <c r="H18" s="46"/>
      <c r="I18" s="46"/>
      <c r="J18" s="46"/>
      <c r="K18" s="46"/>
      <c r="L18" s="46"/>
      <c r="M18" s="4"/>
    </row>
    <row r="19" spans="1:14" s="7" customFormat="1" ht="16.05" customHeight="1">
      <c r="B19" s="8"/>
      <c r="C19" s="8"/>
      <c r="D19" s="46" t="s">
        <v>96</v>
      </c>
      <c r="E19" s="46"/>
      <c r="F19" s="46"/>
      <c r="G19" s="46"/>
      <c r="H19" s="46"/>
      <c r="I19" s="46"/>
      <c r="J19" s="46"/>
      <c r="K19" s="46"/>
      <c r="L19" s="46"/>
      <c r="M19" s="4"/>
    </row>
    <row r="20" spans="1:14" s="7" customFormat="1" ht="16.05" customHeight="1">
      <c r="B20" s="8"/>
      <c r="C20" s="8"/>
      <c r="D20" s="46" t="s">
        <v>81</v>
      </c>
      <c r="E20" s="46"/>
      <c r="F20" s="46"/>
      <c r="G20" s="46"/>
      <c r="H20" s="46"/>
      <c r="I20" s="46"/>
      <c r="J20" s="46"/>
      <c r="K20" s="46"/>
      <c r="L20" s="46"/>
      <c r="M20" s="4"/>
    </row>
    <row r="21" spans="1:14" s="7" customFormat="1" ht="20.25" customHeight="1">
      <c r="B21" s="8"/>
      <c r="C21" s="8"/>
      <c r="D21" s="12"/>
      <c r="E21" s="5"/>
      <c r="F21" s="5"/>
      <c r="G21" s="5"/>
      <c r="H21" s="5"/>
      <c r="I21" s="5"/>
      <c r="J21" s="5"/>
      <c r="K21" s="5"/>
      <c r="L21" s="5"/>
      <c r="M21" s="4"/>
    </row>
    <row r="22" spans="1:14" s="7" customFormat="1" ht="36" customHeight="1">
      <c r="B22" s="8"/>
      <c r="C22" s="50" t="s">
        <v>11</v>
      </c>
      <c r="D22" s="50"/>
      <c r="E22" s="50"/>
      <c r="F22" s="50"/>
      <c r="G22" s="50"/>
      <c r="H22" s="50"/>
      <c r="I22" s="50"/>
      <c r="J22" s="50"/>
      <c r="K22" s="50"/>
      <c r="L22" s="50"/>
      <c r="M22" s="4"/>
    </row>
    <row r="23" spans="1:14" s="7" customFormat="1" ht="22.05" customHeight="1">
      <c r="B23" s="8"/>
      <c r="C23" s="40"/>
      <c r="D23" s="41" t="s">
        <v>9</v>
      </c>
      <c r="E23" s="8"/>
      <c r="F23" s="40"/>
      <c r="G23" s="40"/>
      <c r="H23" s="6"/>
      <c r="I23" s="6"/>
      <c r="J23" s="6"/>
      <c r="K23" s="40"/>
      <c r="L23" s="40"/>
      <c r="M23" s="4"/>
    </row>
    <row r="24" spans="1:14" s="7" customFormat="1" ht="16.05" customHeight="1">
      <c r="B24" s="8"/>
      <c r="C24" s="8"/>
      <c r="D24" s="48" t="s">
        <v>94</v>
      </c>
      <c r="E24" s="49"/>
      <c r="F24" s="8"/>
      <c r="G24" s="8"/>
      <c r="H24" s="13"/>
      <c r="I24" s="13"/>
      <c r="J24" s="13"/>
      <c r="K24" s="8"/>
      <c r="L24" s="8"/>
      <c r="M24" s="8"/>
    </row>
    <row r="25" spans="1:14" s="7" customFormat="1" ht="16.05" customHeight="1">
      <c r="B25" s="8"/>
      <c r="C25" s="8"/>
      <c r="D25" s="47" t="s">
        <v>95</v>
      </c>
      <c r="E25" s="47"/>
      <c r="F25" s="8"/>
      <c r="G25" s="8"/>
      <c r="H25" s="13"/>
      <c r="I25" s="13"/>
      <c r="J25" s="13"/>
      <c r="K25" s="8"/>
      <c r="L25" s="8"/>
      <c r="M25" s="8"/>
    </row>
    <row r="26" spans="1:14" s="7" customFormat="1" ht="16.05" customHeight="1">
      <c r="B26" s="8"/>
      <c r="C26" s="8"/>
      <c r="D26" s="11"/>
      <c r="E26" s="8"/>
      <c r="F26" s="8"/>
      <c r="G26" s="8"/>
      <c r="H26" s="13"/>
      <c r="I26" s="13"/>
      <c r="J26" s="13"/>
      <c r="K26" s="8"/>
      <c r="L26" s="8"/>
      <c r="M26" s="8"/>
    </row>
    <row r="27" spans="1:14" s="7" customFormat="1">
      <c r="B27" s="8"/>
      <c r="C27" s="8"/>
      <c r="D27" s="8"/>
      <c r="E27" s="8"/>
      <c r="F27" s="8"/>
      <c r="G27" s="8"/>
      <c r="H27" s="13"/>
      <c r="I27" s="13"/>
      <c r="J27" s="13"/>
      <c r="K27" s="8"/>
      <c r="L27" s="8"/>
      <c r="M27" s="8"/>
    </row>
    <row r="28" spans="1:14">
      <c r="A28" s="16"/>
      <c r="B28" s="16"/>
      <c r="C28" s="16"/>
      <c r="D28" s="16"/>
      <c r="E28" s="16"/>
      <c r="F28" s="16"/>
      <c r="G28" s="16"/>
      <c r="H28" s="16"/>
      <c r="I28" s="16"/>
      <c r="J28" s="16"/>
      <c r="K28" s="16"/>
      <c r="L28" s="16"/>
      <c r="M28" s="16"/>
      <c r="N28" s="16"/>
    </row>
    <row r="51"/>
    <row r="52"/>
    <row r="53"/>
    <row r="54"/>
    <row r="55"/>
    <row r="56"/>
  </sheetData>
  <sheetProtection algorithmName="SHA-512" hashValue="Bpbhfi8hbUdMQYQvsnycvGq7MP0oMxj5WsD+C37Y2TcSTb0fIbmhw4Gi7VUEIdD7QGx9vqnk6HN+LpzXB3qLYQ==" saltValue="+zuIz/Jp7F4GPSAzmyGwZA==" spinCount="100000" sheet="1" objects="1" selectLockedCells="1"/>
  <mergeCells count="13">
    <mergeCell ref="C15:L15"/>
    <mergeCell ref="C11:L11"/>
    <mergeCell ref="C9:L9"/>
    <mergeCell ref="C13:M13"/>
    <mergeCell ref="C12:M12"/>
    <mergeCell ref="C17:L17"/>
    <mergeCell ref="D16:L16"/>
    <mergeCell ref="D25:E25"/>
    <mergeCell ref="D24:E24"/>
    <mergeCell ref="C22:L22"/>
    <mergeCell ref="D20:L20"/>
    <mergeCell ref="D19:L19"/>
    <mergeCell ref="D18:L18"/>
  </mergeCells>
  <hyperlinks>
    <hyperlink ref="D24" r:id="rId1" xr:uid="{3F23637D-E4B8-2D47-843D-3F5BCEC6AE00}"/>
    <hyperlink ref="D23" r:id="rId2" xr:uid="{B2852E07-F31C-604D-B0D0-71B77C8D0348}"/>
  </hyperlinks>
  <pageMargins left="0.75" right="0.75" top="1" bottom="1" header="0.5" footer="0.5"/>
  <pageSetup paperSize="9" orientation="portrait" horizontalDpi="4294967292" verticalDpi="429496729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483BA-CF22-7448-AB78-A3749AA18AD8}">
  <dimension ref="A1:N32"/>
  <sheetViews>
    <sheetView showGridLines="0" showRowColHeaders="0" workbookViewId="0">
      <selection activeCell="J9" sqref="J9"/>
    </sheetView>
  </sheetViews>
  <sheetFormatPr defaultColWidth="10.8125" defaultRowHeight="15.75"/>
  <cols>
    <col min="1" max="1" width="2.5" customWidth="1"/>
    <col min="2" max="2" width="3" customWidth="1"/>
    <col min="3" max="3" width="53.3125" customWidth="1"/>
    <col min="4" max="5" width="10.8125" customWidth="1"/>
    <col min="6" max="6" width="13" customWidth="1"/>
    <col min="7" max="11" width="13.5" customWidth="1"/>
    <col min="12" max="12" width="17.8125" customWidth="1"/>
    <col min="13" max="13" width="3.3125" customWidth="1"/>
    <col min="14" max="14" width="2.5" customWidth="1"/>
  </cols>
  <sheetData>
    <row r="1" spans="1:14">
      <c r="A1" s="7"/>
      <c r="B1" s="7"/>
      <c r="C1" s="7"/>
      <c r="D1" s="7"/>
      <c r="E1" s="7"/>
      <c r="F1" s="7"/>
      <c r="G1" s="7"/>
      <c r="H1" s="7"/>
      <c r="I1" s="7"/>
      <c r="J1" s="7"/>
      <c r="K1" s="7"/>
      <c r="L1" s="7"/>
      <c r="M1" s="7"/>
      <c r="N1" s="7"/>
    </row>
    <row r="2" spans="1:14">
      <c r="A2" s="7"/>
      <c r="B2" s="8"/>
      <c r="C2" s="8"/>
      <c r="D2" s="8"/>
      <c r="E2" s="8"/>
      <c r="F2" s="8"/>
      <c r="G2" s="8"/>
      <c r="H2" s="8"/>
      <c r="I2" s="8"/>
      <c r="J2" s="8"/>
      <c r="K2" s="8"/>
      <c r="L2" s="8"/>
      <c r="M2" s="8"/>
      <c r="N2" s="7"/>
    </row>
    <row r="3" spans="1:14" ht="30">
      <c r="A3" s="7"/>
      <c r="B3" s="8"/>
      <c r="C3" s="22" t="s">
        <v>43</v>
      </c>
      <c r="D3" s="8"/>
      <c r="E3" s="8"/>
      <c r="F3" s="8"/>
      <c r="G3" s="8"/>
      <c r="H3" s="8"/>
      <c r="I3" s="8"/>
      <c r="J3" s="8"/>
      <c r="K3" s="8"/>
      <c r="L3" s="8"/>
      <c r="M3" s="8"/>
      <c r="N3" s="7"/>
    </row>
    <row r="4" spans="1:14">
      <c r="A4" s="7"/>
      <c r="B4" s="8"/>
      <c r="C4" s="15"/>
      <c r="D4" s="3"/>
      <c r="E4" s="3"/>
      <c r="F4" s="3"/>
      <c r="G4" s="3"/>
      <c r="H4" s="3"/>
      <c r="I4" s="3"/>
      <c r="J4" s="3"/>
      <c r="K4" s="3"/>
      <c r="L4" s="3"/>
      <c r="M4" s="8"/>
      <c r="N4" s="7"/>
    </row>
    <row r="5" spans="1:14">
      <c r="A5" s="7"/>
      <c r="B5" s="8"/>
      <c r="C5" s="17" t="s">
        <v>44</v>
      </c>
      <c r="D5" s="18"/>
      <c r="E5" s="18"/>
      <c r="L5" s="8"/>
      <c r="M5" s="8"/>
      <c r="N5" s="7"/>
    </row>
    <row r="6" spans="1:14">
      <c r="A6" s="7"/>
      <c r="B6" s="8"/>
      <c r="C6" s="17"/>
      <c r="D6" s="19"/>
      <c r="E6" s="18"/>
      <c r="F6" s="8"/>
      <c r="G6" s="8"/>
      <c r="H6" s="8"/>
      <c r="I6" s="8"/>
      <c r="J6" s="8"/>
      <c r="K6" s="8"/>
      <c r="L6" s="8"/>
      <c r="M6" s="8"/>
      <c r="N6" s="7"/>
    </row>
    <row r="7" spans="1:14">
      <c r="A7" s="7"/>
      <c r="B7" s="8"/>
      <c r="C7" s="25"/>
      <c r="D7" s="29" t="s">
        <v>74</v>
      </c>
      <c r="E7" s="29" t="s">
        <v>17</v>
      </c>
      <c r="F7" s="29" t="s">
        <v>18</v>
      </c>
      <c r="G7" s="29" t="s">
        <v>19</v>
      </c>
      <c r="H7" s="29" t="s">
        <v>89</v>
      </c>
      <c r="I7" s="29" t="s">
        <v>90</v>
      </c>
      <c r="J7" s="29" t="s">
        <v>191</v>
      </c>
      <c r="K7" s="29" t="s">
        <v>128</v>
      </c>
      <c r="L7" s="29" t="s">
        <v>47</v>
      </c>
      <c r="N7" s="7"/>
    </row>
    <row r="8" spans="1:14">
      <c r="A8" s="7"/>
      <c r="B8" s="8"/>
      <c r="C8" s="24" t="s">
        <v>158</v>
      </c>
      <c r="D8" s="44" t="str">
        <f>IF(SUMIFS(Database!$L:$L,Database!$K:$K,'Summary and Validation'!D$7,Database!$D:$D,'Summary and Validation'!$C8)=0,"-",SUMIFS(Database!$L:$L,Database!$K:$K,'Summary and Validation'!D$7,Database!$D:$D,'Summary and Validation'!$C8))</f>
        <v>-</v>
      </c>
      <c r="E8" s="44" t="str">
        <f>IF(SUMIFS(Database!$L:$L,Database!$K:$K,'Summary and Validation'!E$7,Database!$D:$D,'Summary and Validation'!$C8)=0,"-",SUMIFS(Database!$L:$L,Database!$K:$K,'Summary and Validation'!E$7,Database!$D:$D,'Summary and Validation'!$C8))</f>
        <v>-</v>
      </c>
      <c r="F8" s="44" t="str">
        <f>IF(SUMIFS(Database!$L:$L,Database!$K:$K,'Summary and Validation'!F$7,Database!$D:$D,'Summary and Validation'!$C8)=0,"-",SUMIFS(Database!$L:$L,Database!$K:$K,'Summary and Validation'!F$7,Database!$D:$D,'Summary and Validation'!$C8))</f>
        <v>-</v>
      </c>
      <c r="G8" s="44" t="str">
        <f>IF(SUMIFS(Database!$L:$L,Database!$K:$K,'Summary and Validation'!G$7,Database!$D:$D,'Summary and Validation'!$C8)=0,"-",SUMIFS(Database!$L:$L,Database!$K:$K,'Summary and Validation'!G$7,Database!$D:$D,'Summary and Validation'!$C8))</f>
        <v>-</v>
      </c>
      <c r="H8" s="44" t="str">
        <f>IF(SUMIFS(Database!$L:$L,Database!$K:$K,'Summary and Validation'!H$7,Database!$D:$D,'Summary and Validation'!$C8)=0,"-",SUMIFS(Database!$L:$L,Database!$K:$K,'Summary and Validation'!H$7,Database!$D:$D,'Summary and Validation'!$C8))</f>
        <v>-</v>
      </c>
      <c r="I8" s="44" t="str">
        <f>IF(SUMIFS(Database!$L:$L,Database!$K:$K,'Summary and Validation'!I$7,Database!$D:$D,'Summary and Validation'!$C8)=0,"-",SUMIFS(Database!$L:$L,Database!$K:$K,'Summary and Validation'!I$7,Database!$D:$D,'Summary and Validation'!$C8))</f>
        <v>-</v>
      </c>
      <c r="J8" s="44" t="str">
        <f>IF(SUMIFS(Database!$L:$L,Database!$K:$K,'Summary and Validation'!J$7,Database!$D:$D,'Summary and Validation'!$C8)=0,"-",SUMIFS(Database!$L:$L,Database!$K:$K,'Summary and Validation'!J$7,Database!$D:$D,'Summary and Validation'!$C8))</f>
        <v>-</v>
      </c>
      <c r="K8" s="44" t="str">
        <f>IF(SUMIFS(Database!$L:$L,Database!$K:$K,'Summary and Validation'!K$7,Database!$D:$D,'Summary and Validation'!$C8)=0,"-",SUMIFS(Database!$L:$L,Database!$K:$K,'Summary and Validation'!K$7,Database!$D:$D,'Summary and Validation'!$C8))</f>
        <v>-</v>
      </c>
      <c r="L8" s="39">
        <f t="shared" ref="L8:L21" si="0">SUM(D8:I8)</f>
        <v>0</v>
      </c>
      <c r="N8" s="7"/>
    </row>
    <row r="9" spans="1:14">
      <c r="A9" s="7"/>
      <c r="B9" s="8"/>
      <c r="C9" s="24" t="s">
        <v>159</v>
      </c>
      <c r="D9" s="44" t="str">
        <f>IF(SUMIFS(Database!$L:$L,Database!$K:$K,'Summary and Validation'!D$7,Database!$D:$D,'Summary and Validation'!$C9)=0,"-",SUMIFS(Database!$L:$L,Database!$K:$K,'Summary and Validation'!D$7,Database!$D:$D,'Summary and Validation'!$C9))</f>
        <v>-</v>
      </c>
      <c r="E9" s="44" t="str">
        <f>IF(SUMIFS(Database!$L:$L,Database!$K:$K,'Summary and Validation'!E$7,Database!$D:$D,'Summary and Validation'!$C9)=0,"-",SUMIFS(Database!$L:$L,Database!$K:$K,'Summary and Validation'!E$7,Database!$D:$D,'Summary and Validation'!$C9))</f>
        <v>-</v>
      </c>
      <c r="F9" s="44" t="str">
        <f>IF(SUMIFS(Database!$L:$L,Database!$K:$K,'Summary and Validation'!F$7,Database!$D:$D,'Summary and Validation'!$C9)=0,"-",SUMIFS(Database!$L:$L,Database!$K:$K,'Summary and Validation'!F$7,Database!$D:$D,'Summary and Validation'!$C9))</f>
        <v>-</v>
      </c>
      <c r="G9" s="44" t="str">
        <f>IF(SUMIFS(Database!$L:$L,Database!$K:$K,'Summary and Validation'!G$7,Database!$D:$D,'Summary and Validation'!$C9)=0,"-",SUMIFS(Database!$L:$L,Database!$K:$K,'Summary and Validation'!G$7,Database!$D:$D,'Summary and Validation'!$C9))</f>
        <v>-</v>
      </c>
      <c r="H9" s="44" t="str">
        <f>IF(SUMIFS(Database!$L:$L,Database!$K:$K,'Summary and Validation'!H$7,Database!$D:$D,'Summary and Validation'!$C9)=0,"-",SUMIFS(Database!$L:$L,Database!$K:$K,'Summary and Validation'!H$7,Database!$D:$D,'Summary and Validation'!$C9))</f>
        <v>-</v>
      </c>
      <c r="I9" s="44" t="str">
        <f>IF(SUMIFS(Database!$L:$L,Database!$K:$K,'Summary and Validation'!I$7,Database!$D:$D,'Summary and Validation'!$C9)=0,"-",SUMIFS(Database!$L:$L,Database!$K:$K,'Summary and Validation'!I$7,Database!$D:$D,'Summary and Validation'!$C9))</f>
        <v>-</v>
      </c>
      <c r="J9" s="44" t="str">
        <f>IF(SUMIFS(Database!$L:$L,Database!$K:$K,'Summary and Validation'!J$7,Database!$D:$D,'Summary and Validation'!$C9)=0,"-",SUMIFS(Database!$L:$L,Database!$K:$K,'Summary and Validation'!J$7,Database!$D:$D,'Summary and Validation'!$C9))</f>
        <v>-</v>
      </c>
      <c r="K9" s="44" t="str">
        <f>IF(SUMIFS(Database!$L:$L,Database!$K:$K,'Summary and Validation'!K$7,Database!$D:$D,'Summary and Validation'!$C9)=0,"-",SUMIFS(Database!$L:$L,Database!$K:$K,'Summary and Validation'!K$7,Database!$D:$D,'Summary and Validation'!$C9))</f>
        <v>-</v>
      </c>
      <c r="L9" s="39">
        <f t="shared" si="0"/>
        <v>0</v>
      </c>
      <c r="N9" s="7"/>
    </row>
    <row r="10" spans="1:14">
      <c r="A10" s="7"/>
      <c r="B10" s="8"/>
      <c r="C10" s="24" t="s">
        <v>160</v>
      </c>
      <c r="D10" s="44" t="str">
        <f>IF(SUMIFS(Database!$L:$L,Database!$K:$K,'Summary and Validation'!D$7,Database!$D:$D,'Summary and Validation'!$C10)=0,"-",SUMIFS(Database!$L:$L,Database!$K:$K,'Summary and Validation'!D$7,Database!$D:$D,'Summary and Validation'!$C10))</f>
        <v>-</v>
      </c>
      <c r="E10" s="44" t="str">
        <f>IF(SUMIFS(Database!$L:$L,Database!$K:$K,'Summary and Validation'!E$7,Database!$D:$D,'Summary and Validation'!$C10)=0,"-",SUMIFS(Database!$L:$L,Database!$K:$K,'Summary and Validation'!E$7,Database!$D:$D,'Summary and Validation'!$C10))</f>
        <v>-</v>
      </c>
      <c r="F10" s="44" t="str">
        <f>IF(SUMIFS(Database!$L:$L,Database!$K:$K,'Summary and Validation'!F$7,Database!$D:$D,'Summary and Validation'!$C10)=0,"-",SUMIFS(Database!$L:$L,Database!$K:$K,'Summary and Validation'!F$7,Database!$D:$D,'Summary and Validation'!$C10))</f>
        <v>-</v>
      </c>
      <c r="G10" s="44" t="str">
        <f>IF(SUMIFS(Database!$L:$L,Database!$K:$K,'Summary and Validation'!G$7,Database!$D:$D,'Summary and Validation'!$C10)=0,"-",SUMIFS(Database!$L:$L,Database!$K:$K,'Summary and Validation'!G$7,Database!$D:$D,'Summary and Validation'!$C10))</f>
        <v>-</v>
      </c>
      <c r="H10" s="44" t="str">
        <f>IF(SUMIFS(Database!$L:$L,Database!$K:$K,'Summary and Validation'!H$7,Database!$D:$D,'Summary and Validation'!$C10)=0,"-",SUMIFS(Database!$L:$L,Database!$K:$K,'Summary and Validation'!H$7,Database!$D:$D,'Summary and Validation'!$C10))</f>
        <v>-</v>
      </c>
      <c r="I10" s="44" t="str">
        <f>IF(SUMIFS(Database!$L:$L,Database!$K:$K,'Summary and Validation'!I$7,Database!$D:$D,'Summary and Validation'!$C10)=0,"-",SUMIFS(Database!$L:$L,Database!$K:$K,'Summary and Validation'!I$7,Database!$D:$D,'Summary and Validation'!$C10))</f>
        <v>-</v>
      </c>
      <c r="J10" s="44" t="str">
        <f>IF(SUMIFS(Database!$L:$L,Database!$K:$K,'Summary and Validation'!J$7,Database!$D:$D,'Summary and Validation'!$C10)=0,"-",SUMIFS(Database!$L:$L,Database!$K:$K,'Summary and Validation'!J$7,Database!$D:$D,'Summary and Validation'!$C10))</f>
        <v>-</v>
      </c>
      <c r="K10" s="44" t="str">
        <f>IF(SUMIFS(Database!$L:$L,Database!$K:$K,'Summary and Validation'!K$7,Database!$D:$D,'Summary and Validation'!$C10)=0,"-",SUMIFS(Database!$L:$L,Database!$K:$K,'Summary and Validation'!K$7,Database!$D:$D,'Summary and Validation'!$C10))</f>
        <v>-</v>
      </c>
      <c r="L10" s="39">
        <f t="shared" si="0"/>
        <v>0</v>
      </c>
      <c r="N10" s="7"/>
    </row>
    <row r="11" spans="1:14">
      <c r="A11" s="7"/>
      <c r="B11" s="8"/>
      <c r="C11" s="24" t="s">
        <v>161</v>
      </c>
      <c r="D11" s="44" t="str">
        <f>IF(SUMIFS(Database!$L:$L,Database!$K:$K,'Summary and Validation'!D$7,Database!$D:$D,'Summary and Validation'!$C11)=0,"-",SUMIFS(Database!$L:$L,Database!$K:$K,'Summary and Validation'!D$7,Database!$D:$D,'Summary and Validation'!$C11))</f>
        <v>-</v>
      </c>
      <c r="E11" s="44" t="str">
        <f>IF(SUMIFS(Database!$L:$L,Database!$K:$K,'Summary and Validation'!E$7,Database!$D:$D,'Summary and Validation'!$C11)=0,"-",SUMIFS(Database!$L:$L,Database!$K:$K,'Summary and Validation'!E$7,Database!$D:$D,'Summary and Validation'!$C11))</f>
        <v>-</v>
      </c>
      <c r="F11" s="44" t="str">
        <f>IF(SUMIFS(Database!$L:$L,Database!$K:$K,'Summary and Validation'!F$7,Database!$D:$D,'Summary and Validation'!$C11)=0,"-",SUMIFS(Database!$L:$L,Database!$K:$K,'Summary and Validation'!F$7,Database!$D:$D,'Summary and Validation'!$C11))</f>
        <v>-</v>
      </c>
      <c r="G11" s="44" t="str">
        <f>IF(SUMIFS(Database!$L:$L,Database!$K:$K,'Summary and Validation'!G$7,Database!$D:$D,'Summary and Validation'!$C11)=0,"-",SUMIFS(Database!$L:$L,Database!$K:$K,'Summary and Validation'!G$7,Database!$D:$D,'Summary and Validation'!$C11))</f>
        <v>-</v>
      </c>
      <c r="H11" s="44" t="str">
        <f>IF(SUMIFS(Database!$L:$L,Database!$K:$K,'Summary and Validation'!H$7,Database!$D:$D,'Summary and Validation'!$C11)=0,"-",SUMIFS(Database!$L:$L,Database!$K:$K,'Summary and Validation'!H$7,Database!$D:$D,'Summary and Validation'!$C11))</f>
        <v>-</v>
      </c>
      <c r="I11" s="44" t="str">
        <f>IF(SUMIFS(Database!$L:$L,Database!$K:$K,'Summary and Validation'!I$7,Database!$D:$D,'Summary and Validation'!$C11)=0,"-",SUMIFS(Database!$L:$L,Database!$K:$K,'Summary and Validation'!I$7,Database!$D:$D,'Summary and Validation'!$C11))</f>
        <v>-</v>
      </c>
      <c r="J11" s="44" t="str">
        <f>IF(SUMIFS(Database!$L:$L,Database!$K:$K,'Summary and Validation'!J$7,Database!$D:$D,'Summary and Validation'!$C11)=0,"-",SUMIFS(Database!$L:$L,Database!$K:$K,'Summary and Validation'!J$7,Database!$D:$D,'Summary and Validation'!$C11))</f>
        <v>-</v>
      </c>
      <c r="K11" s="44" t="str">
        <f>IF(SUMIFS(Database!$L:$L,Database!$K:$K,'Summary and Validation'!K$7,Database!$D:$D,'Summary and Validation'!$C11)=0,"-",SUMIFS(Database!$L:$L,Database!$K:$K,'Summary and Validation'!K$7,Database!$D:$D,'Summary and Validation'!$C11))</f>
        <v>-</v>
      </c>
      <c r="L11" s="39">
        <f t="shared" si="0"/>
        <v>0</v>
      </c>
      <c r="N11" s="7"/>
    </row>
    <row r="12" spans="1:14">
      <c r="A12" s="7"/>
      <c r="B12" s="8"/>
      <c r="C12" s="24" t="s">
        <v>167</v>
      </c>
      <c r="D12" s="44" t="str">
        <f>IF(SUMIFS(Database!$L:$L,Database!$K:$K,'Summary and Validation'!D$7,Database!$D:$D,'Summary and Validation'!$C12)=0,"-",SUMIFS(Database!$L:$L,Database!$K:$K,'Summary and Validation'!D$7,Database!$D:$D,'Summary and Validation'!$C12))</f>
        <v>-</v>
      </c>
      <c r="E12" s="44" t="str">
        <f>IF(SUMIFS(Database!$L:$L,Database!$K:$K,'Summary and Validation'!E$7,Database!$D:$D,'Summary and Validation'!$C12)=0,"-",SUMIFS(Database!$L:$L,Database!$K:$K,'Summary and Validation'!E$7,Database!$D:$D,'Summary and Validation'!$C12))</f>
        <v>-</v>
      </c>
      <c r="F12" s="44" t="str">
        <f>IF(SUMIFS(Database!$L:$L,Database!$K:$K,'Summary and Validation'!F$7,Database!$D:$D,'Summary and Validation'!$C12)=0,"-",SUMIFS(Database!$L:$L,Database!$K:$K,'Summary and Validation'!F$7,Database!$D:$D,'Summary and Validation'!$C12))</f>
        <v>-</v>
      </c>
      <c r="G12" s="44" t="str">
        <f>IF(SUMIFS(Database!$L:$L,Database!$K:$K,'Summary and Validation'!G$7,Database!$D:$D,'Summary and Validation'!$C12)=0,"-",SUMIFS(Database!$L:$L,Database!$K:$K,'Summary and Validation'!G$7,Database!$D:$D,'Summary and Validation'!$C12))</f>
        <v>-</v>
      </c>
      <c r="H12" s="44" t="str">
        <f>IF(SUMIFS(Database!$L:$L,Database!$K:$K,'Summary and Validation'!H$7,Database!$D:$D,'Summary and Validation'!$C12)=0,"-",SUMIFS(Database!$L:$L,Database!$K:$K,'Summary and Validation'!H$7,Database!$D:$D,'Summary and Validation'!$C12))</f>
        <v>-</v>
      </c>
      <c r="I12" s="44" t="str">
        <f>IF(SUMIFS(Database!$L:$L,Database!$K:$K,'Summary and Validation'!I$7,Database!$D:$D,'Summary and Validation'!$C12)=0,"-",SUMIFS(Database!$L:$L,Database!$K:$K,'Summary and Validation'!I$7,Database!$D:$D,'Summary and Validation'!$C12))</f>
        <v>-</v>
      </c>
      <c r="J12" s="44" t="str">
        <f>IF(SUMIFS(Database!$L:$L,Database!$K:$K,'Summary and Validation'!J$7,Database!$D:$D,'Summary and Validation'!$C12)=0,"-",SUMIFS(Database!$L:$L,Database!$K:$K,'Summary and Validation'!J$7,Database!$D:$D,'Summary and Validation'!$C12))</f>
        <v>-</v>
      </c>
      <c r="K12" s="44" t="str">
        <f>IF(SUMIFS(Database!$L:$L,Database!$K:$K,'Summary and Validation'!K$7,Database!$D:$D,'Summary and Validation'!$C12)=0,"-",SUMIFS(Database!$L:$L,Database!$K:$K,'Summary and Validation'!K$7,Database!$D:$D,'Summary and Validation'!$C12))</f>
        <v>-</v>
      </c>
      <c r="L12" s="39">
        <f t="shared" si="0"/>
        <v>0</v>
      </c>
      <c r="N12" s="7"/>
    </row>
    <row r="13" spans="1:14">
      <c r="A13" s="7"/>
      <c r="B13" s="8"/>
      <c r="C13" s="24" t="s">
        <v>162</v>
      </c>
      <c r="D13" s="44" t="str">
        <f>IF(SUMIFS(Database!$L:$L,Database!$K:$K,'Summary and Validation'!D$7,Database!$D:$D,'Summary and Validation'!$C13)=0,"-",SUMIFS(Database!$L:$L,Database!$K:$K,'Summary and Validation'!D$7,Database!$D:$D,'Summary and Validation'!$C13))</f>
        <v>-</v>
      </c>
      <c r="E13" s="44" t="str">
        <f>IF(SUMIFS(Database!$L:$L,Database!$K:$K,'Summary and Validation'!E$7,Database!$D:$D,'Summary and Validation'!$C13)=0,"-",SUMIFS(Database!$L:$L,Database!$K:$K,'Summary and Validation'!E$7,Database!$D:$D,'Summary and Validation'!$C13))</f>
        <v>-</v>
      </c>
      <c r="F13" s="44" t="str">
        <f>IF(SUMIFS(Database!$L:$L,Database!$K:$K,'Summary and Validation'!F$7,Database!$D:$D,'Summary and Validation'!$C13)=0,"-",SUMIFS(Database!$L:$L,Database!$K:$K,'Summary and Validation'!F$7,Database!$D:$D,'Summary and Validation'!$C13))</f>
        <v>-</v>
      </c>
      <c r="G13" s="44" t="str">
        <f>IF(SUMIFS(Database!$L:$L,Database!$K:$K,'Summary and Validation'!G$7,Database!$D:$D,'Summary and Validation'!$C13)=0,"-",SUMIFS(Database!$L:$L,Database!$K:$K,'Summary and Validation'!G$7,Database!$D:$D,'Summary and Validation'!$C13))</f>
        <v>-</v>
      </c>
      <c r="H13" s="44" t="str">
        <f>IF(SUMIFS(Database!$L:$L,Database!$K:$K,'Summary and Validation'!H$7,Database!$D:$D,'Summary and Validation'!$C13)=0,"-",SUMIFS(Database!$L:$L,Database!$K:$K,'Summary and Validation'!H$7,Database!$D:$D,'Summary and Validation'!$C13))</f>
        <v>-</v>
      </c>
      <c r="I13" s="44" t="str">
        <f>IF(SUMIFS(Database!$L:$L,Database!$K:$K,'Summary and Validation'!I$7,Database!$D:$D,'Summary and Validation'!$C13)=0,"-",SUMIFS(Database!$L:$L,Database!$K:$K,'Summary and Validation'!I$7,Database!$D:$D,'Summary and Validation'!$C13))</f>
        <v>-</v>
      </c>
      <c r="J13" s="44" t="str">
        <f>IF(SUMIFS(Database!$L:$L,Database!$K:$K,'Summary and Validation'!J$7,Database!$D:$D,'Summary and Validation'!$C13)=0,"-",SUMIFS(Database!$L:$L,Database!$K:$K,'Summary and Validation'!J$7,Database!$D:$D,'Summary and Validation'!$C13))</f>
        <v>-</v>
      </c>
      <c r="K13" s="44" t="str">
        <f>IF(SUMIFS(Database!$L:$L,Database!$K:$K,'Summary and Validation'!K$7,Database!$D:$D,'Summary and Validation'!$C13)=0,"-",SUMIFS(Database!$L:$L,Database!$K:$K,'Summary and Validation'!K$7,Database!$D:$D,'Summary and Validation'!$C13))</f>
        <v>-</v>
      </c>
      <c r="L13" s="39">
        <f t="shared" si="0"/>
        <v>0</v>
      </c>
      <c r="N13" s="7"/>
    </row>
    <row r="14" spans="1:14">
      <c r="A14" s="7"/>
      <c r="B14" s="8"/>
      <c r="C14" s="24" t="s">
        <v>186</v>
      </c>
      <c r="D14" s="44" t="str">
        <f>IF(SUMIFS(Database!$L:$L,Database!$K:$K,'Summary and Validation'!D$7,Database!$D:$D,'Summary and Validation'!$C14)=0,"-",SUMIFS(Database!$L:$L,Database!$K:$K,'Summary and Validation'!D$7,Database!$D:$D,'Summary and Validation'!$C14))</f>
        <v>-</v>
      </c>
      <c r="E14" s="44" t="str">
        <f>IF(SUMIFS(Database!$L:$L,Database!$K:$K,'Summary and Validation'!E$7,Database!$D:$D,'Summary and Validation'!$C14)=0,"-",SUMIFS(Database!$L:$L,Database!$K:$K,'Summary and Validation'!E$7,Database!$D:$D,'Summary and Validation'!$C14))</f>
        <v>-</v>
      </c>
      <c r="F14" s="44" t="str">
        <f>IF(SUMIFS(Database!$L:$L,Database!$K:$K,'Summary and Validation'!F$7,Database!$D:$D,'Summary and Validation'!$C14)=0,"-",SUMIFS(Database!$L:$L,Database!$K:$K,'Summary and Validation'!F$7,Database!$D:$D,'Summary and Validation'!$C14))</f>
        <v>-</v>
      </c>
      <c r="G14" s="44" t="str">
        <f>IF(SUMIFS(Database!$L:$L,Database!$K:$K,'Summary and Validation'!G$7,Database!$D:$D,'Summary and Validation'!$C14)=0,"-",SUMIFS(Database!$L:$L,Database!$K:$K,'Summary and Validation'!G$7,Database!$D:$D,'Summary and Validation'!$C14))</f>
        <v>-</v>
      </c>
      <c r="H14" s="44" t="str">
        <f>IF(SUMIFS(Database!$L:$L,Database!$K:$K,'Summary and Validation'!H$7,Database!$D:$D,'Summary and Validation'!$C14)=0,"-",SUMIFS(Database!$L:$L,Database!$K:$K,'Summary and Validation'!H$7,Database!$D:$D,'Summary and Validation'!$C14))</f>
        <v>-</v>
      </c>
      <c r="I14" s="44" t="str">
        <f>IF(SUMIFS(Database!$L:$L,Database!$K:$K,'Summary and Validation'!I$7,Database!$D:$D,'Summary and Validation'!$C14)=0,"-",SUMIFS(Database!$L:$L,Database!$K:$K,'Summary and Validation'!I$7,Database!$D:$D,'Summary and Validation'!$C14))</f>
        <v>-</v>
      </c>
      <c r="J14" s="44" t="str">
        <f>IF(SUMIFS(Database!$L:$L,Database!$K:$K,'Summary and Validation'!J$7,Database!$D:$D,'Summary and Validation'!$C14)=0,"-",SUMIFS(Database!$L:$L,Database!$K:$K,'Summary and Validation'!J$7,Database!$D:$D,'Summary and Validation'!$C14))</f>
        <v>-</v>
      </c>
      <c r="K14" s="44" t="str">
        <f>IF(SUMIFS(Database!$L:$L,Database!$K:$K,'Summary and Validation'!K$7,Database!$D:$D,'Summary and Validation'!$C14)=0,"-",SUMIFS(Database!$L:$L,Database!$K:$K,'Summary and Validation'!K$7,Database!$D:$D,'Summary and Validation'!$C14))</f>
        <v>-</v>
      </c>
      <c r="L14" s="39">
        <f t="shared" ref="L14" si="1">SUM(D14:I14)</f>
        <v>0</v>
      </c>
      <c r="N14" s="7"/>
    </row>
    <row r="15" spans="1:14">
      <c r="A15" s="7"/>
      <c r="B15" s="8"/>
      <c r="C15" s="24" t="s">
        <v>163</v>
      </c>
      <c r="D15" s="44" t="str">
        <f>IF(SUMIFS(Database!$L:$L,Database!$K:$K,'Summary and Validation'!D$7,Database!$D:$D,'Summary and Validation'!$C15)=0,"-",SUMIFS(Database!$L:$L,Database!$K:$K,'Summary and Validation'!D$7,Database!$D:$D,'Summary and Validation'!$C15))</f>
        <v>-</v>
      </c>
      <c r="E15" s="44" t="str">
        <f>IF(SUMIFS(Database!$L:$L,Database!$K:$K,'Summary and Validation'!E$7,Database!$D:$D,'Summary and Validation'!$C15)=0,"-",SUMIFS(Database!$L:$L,Database!$K:$K,'Summary and Validation'!E$7,Database!$D:$D,'Summary and Validation'!$C15))</f>
        <v>-</v>
      </c>
      <c r="F15" s="44" t="str">
        <f>IF(SUMIFS(Database!$L:$L,Database!$K:$K,'Summary and Validation'!F$7,Database!$D:$D,'Summary and Validation'!$C15)=0,"-",SUMIFS(Database!$L:$L,Database!$K:$K,'Summary and Validation'!F$7,Database!$D:$D,'Summary and Validation'!$C15))</f>
        <v>-</v>
      </c>
      <c r="G15" s="44" t="str">
        <f>IF(SUMIFS(Database!$L:$L,Database!$K:$K,'Summary and Validation'!G$7,Database!$D:$D,'Summary and Validation'!$C15)=0,"-",SUMIFS(Database!$L:$L,Database!$K:$K,'Summary and Validation'!G$7,Database!$D:$D,'Summary and Validation'!$C15))</f>
        <v>-</v>
      </c>
      <c r="H15" s="44" t="str">
        <f>IF(SUMIFS(Database!$L:$L,Database!$K:$K,'Summary and Validation'!H$7,Database!$D:$D,'Summary and Validation'!$C15)=0,"-",SUMIFS(Database!$L:$L,Database!$K:$K,'Summary and Validation'!H$7,Database!$D:$D,'Summary and Validation'!$C15))</f>
        <v>-</v>
      </c>
      <c r="I15" s="44" t="str">
        <f>IF(SUMIFS(Database!$L:$L,Database!$K:$K,'Summary and Validation'!I$7,Database!$D:$D,'Summary and Validation'!$C15)=0,"-",SUMIFS(Database!$L:$L,Database!$K:$K,'Summary and Validation'!I$7,Database!$D:$D,'Summary and Validation'!$C15))</f>
        <v>-</v>
      </c>
      <c r="J15" s="44" t="str">
        <f>IF(SUMIFS(Database!$L:$L,Database!$K:$K,'Summary and Validation'!J$7,Database!$D:$D,'Summary and Validation'!$C15)=0,"-",SUMIFS(Database!$L:$L,Database!$K:$K,'Summary and Validation'!J$7,Database!$D:$D,'Summary and Validation'!$C15))</f>
        <v>-</v>
      </c>
      <c r="K15" s="44" t="str">
        <f>IF(SUMIFS(Database!$L:$L,Database!$K:$K,'Summary and Validation'!K$7,Database!$D:$D,'Summary and Validation'!$C15)=0,"-",SUMIFS(Database!$L:$L,Database!$K:$K,'Summary and Validation'!K$7,Database!$D:$D,'Summary and Validation'!$C15))</f>
        <v>-</v>
      </c>
      <c r="L15" s="39">
        <f t="shared" si="0"/>
        <v>0</v>
      </c>
      <c r="N15" s="7"/>
    </row>
    <row r="16" spans="1:14">
      <c r="A16" s="7"/>
      <c r="B16" s="8"/>
      <c r="C16" s="24" t="s">
        <v>164</v>
      </c>
      <c r="D16" s="44" t="str">
        <f>IF(SUMIFS(Database!$L:$L,Database!$K:$K,'Summary and Validation'!D$7,Database!$D:$D,'Summary and Validation'!$C16)=0,"-",SUMIFS(Database!$L:$L,Database!$K:$K,'Summary and Validation'!D$7,Database!$D:$D,'Summary and Validation'!$C16))</f>
        <v>-</v>
      </c>
      <c r="E16" s="44" t="str">
        <f>IF(SUMIFS(Database!$L:$L,Database!$K:$K,'Summary and Validation'!E$7,Database!$D:$D,'Summary and Validation'!$C16)=0,"-",SUMIFS(Database!$L:$L,Database!$K:$K,'Summary and Validation'!E$7,Database!$D:$D,'Summary and Validation'!$C16))</f>
        <v>-</v>
      </c>
      <c r="F16" s="44" t="str">
        <f>IF(SUMIFS(Database!$L:$L,Database!$K:$K,'Summary and Validation'!F$7,Database!$D:$D,'Summary and Validation'!$C16)=0,"-",SUMIFS(Database!$L:$L,Database!$K:$K,'Summary and Validation'!F$7,Database!$D:$D,'Summary and Validation'!$C16))</f>
        <v>-</v>
      </c>
      <c r="G16" s="44" t="str">
        <f>IF(SUMIFS(Database!$L:$L,Database!$K:$K,'Summary and Validation'!G$7,Database!$D:$D,'Summary and Validation'!$C16)=0,"-",SUMIFS(Database!$L:$L,Database!$K:$K,'Summary and Validation'!G$7,Database!$D:$D,'Summary and Validation'!$C16))</f>
        <v>-</v>
      </c>
      <c r="H16" s="44" t="str">
        <f>IF(SUMIFS(Database!$L:$L,Database!$K:$K,'Summary and Validation'!H$7,Database!$D:$D,'Summary and Validation'!$C16)=0,"-",SUMIFS(Database!$L:$L,Database!$K:$K,'Summary and Validation'!H$7,Database!$D:$D,'Summary and Validation'!$C16))</f>
        <v>-</v>
      </c>
      <c r="I16" s="44" t="str">
        <f>IF(SUMIFS(Database!$L:$L,Database!$K:$K,'Summary and Validation'!I$7,Database!$D:$D,'Summary and Validation'!$C16)=0,"-",SUMIFS(Database!$L:$L,Database!$K:$K,'Summary and Validation'!I$7,Database!$D:$D,'Summary and Validation'!$C16))</f>
        <v>-</v>
      </c>
      <c r="J16" s="44" t="str">
        <f>IF(SUMIFS(Database!$L:$L,Database!$K:$K,'Summary and Validation'!J$7,Database!$D:$D,'Summary and Validation'!$C16)=0,"-",SUMIFS(Database!$L:$L,Database!$K:$K,'Summary and Validation'!J$7,Database!$D:$D,'Summary and Validation'!$C16))</f>
        <v>-</v>
      </c>
      <c r="K16" s="44" t="str">
        <f>IF(SUMIFS(Database!$L:$L,Database!$K:$K,'Summary and Validation'!K$7,Database!$D:$D,'Summary and Validation'!$C16)=0,"-",SUMIFS(Database!$L:$L,Database!$K:$K,'Summary and Validation'!K$7,Database!$D:$D,'Summary and Validation'!$C16))</f>
        <v>-</v>
      </c>
      <c r="L16" s="39">
        <f t="shared" si="0"/>
        <v>0</v>
      </c>
      <c r="N16" s="7"/>
    </row>
    <row r="17" spans="1:14">
      <c r="A17" s="7"/>
      <c r="B17" s="8"/>
      <c r="C17" s="24" t="s">
        <v>187</v>
      </c>
      <c r="D17" s="44" t="str">
        <f>IF(SUMIFS(Database!$L:$L,Database!$K:$K,'Summary and Validation'!D$7,Database!$D:$D,'Summary and Validation'!$C17)=0,"-",SUMIFS(Database!$L:$L,Database!$K:$K,'Summary and Validation'!D$7,Database!$D:$D,'Summary and Validation'!$C17))</f>
        <v>-</v>
      </c>
      <c r="E17" s="44" t="str">
        <f>IF(SUMIFS(Database!$L:$L,Database!$K:$K,'Summary and Validation'!E$7,Database!$D:$D,'Summary and Validation'!$C17)=0,"-",SUMIFS(Database!$L:$L,Database!$K:$K,'Summary and Validation'!E$7,Database!$D:$D,'Summary and Validation'!$C17))</f>
        <v>-</v>
      </c>
      <c r="F17" s="44" t="str">
        <f>IF(SUMIFS(Database!$L:$L,Database!$K:$K,'Summary and Validation'!F$7,Database!$D:$D,'Summary and Validation'!$C17)=0,"-",SUMIFS(Database!$L:$L,Database!$K:$K,'Summary and Validation'!F$7,Database!$D:$D,'Summary and Validation'!$C17))</f>
        <v>-</v>
      </c>
      <c r="G17" s="44" t="str">
        <f>IF(SUMIFS(Database!$L:$L,Database!$K:$K,'Summary and Validation'!G$7,Database!$D:$D,'Summary and Validation'!$C17)=0,"-",SUMIFS(Database!$L:$L,Database!$K:$K,'Summary and Validation'!G$7,Database!$D:$D,'Summary and Validation'!$C17))</f>
        <v>-</v>
      </c>
      <c r="H17" s="44" t="str">
        <f>IF(SUMIFS(Database!$L:$L,Database!$K:$K,'Summary and Validation'!H$7,Database!$D:$D,'Summary and Validation'!$C17)=0,"-",SUMIFS(Database!$L:$L,Database!$K:$K,'Summary and Validation'!H$7,Database!$D:$D,'Summary and Validation'!$C17))</f>
        <v>-</v>
      </c>
      <c r="I17" s="44" t="str">
        <f>IF(SUMIFS(Database!$L:$L,Database!$K:$K,'Summary and Validation'!I$7,Database!$D:$D,'Summary and Validation'!$C17)=0,"-",SUMIFS(Database!$L:$L,Database!$K:$K,'Summary and Validation'!I$7,Database!$D:$D,'Summary and Validation'!$C17))</f>
        <v>-</v>
      </c>
      <c r="J17" s="44" t="str">
        <f>IF(SUMIFS(Database!$L:$L,Database!$K:$K,'Summary and Validation'!J$7,Database!$D:$D,'Summary and Validation'!$C17)=0,"-",SUMIFS(Database!$L:$L,Database!$K:$K,'Summary and Validation'!J$7,Database!$D:$D,'Summary and Validation'!$C17))</f>
        <v>-</v>
      </c>
      <c r="K17" s="44" t="str">
        <f>IF(SUMIFS(Database!$L:$L,Database!$K:$K,'Summary and Validation'!K$7,Database!$D:$D,'Summary and Validation'!$C17)=0,"-",SUMIFS(Database!$L:$L,Database!$K:$K,'Summary and Validation'!K$7,Database!$D:$D,'Summary and Validation'!$C17))</f>
        <v>-</v>
      </c>
      <c r="L17" s="39">
        <f t="shared" ref="L17" si="2">SUM(D17:I17)</f>
        <v>0</v>
      </c>
      <c r="N17" s="7"/>
    </row>
    <row r="18" spans="1:14">
      <c r="A18" s="7"/>
      <c r="B18" s="8"/>
      <c r="C18" s="24" t="s">
        <v>168</v>
      </c>
      <c r="D18" s="44" t="str">
        <f>IF(SUMIFS(Database!$L:$L,Database!$K:$K,'Summary and Validation'!D$7,Database!$D:$D,'Summary and Validation'!$C18)=0,"-",SUMIFS(Database!$L:$L,Database!$K:$K,'Summary and Validation'!D$7,Database!$D:$D,'Summary and Validation'!$C18))</f>
        <v>-</v>
      </c>
      <c r="E18" s="44" t="str">
        <f>IF(SUMIFS(Database!$L:$L,Database!$K:$K,'Summary and Validation'!E$7,Database!$D:$D,'Summary and Validation'!$C18)=0,"-",SUMIFS(Database!$L:$L,Database!$K:$K,'Summary and Validation'!E$7,Database!$D:$D,'Summary and Validation'!$C18))</f>
        <v>-</v>
      </c>
      <c r="F18" s="44" t="str">
        <f>IF(SUMIFS(Database!$L:$L,Database!$K:$K,'Summary and Validation'!F$7,Database!$D:$D,'Summary and Validation'!$C18)=0,"-",SUMIFS(Database!$L:$L,Database!$K:$K,'Summary and Validation'!F$7,Database!$D:$D,'Summary and Validation'!$C18))</f>
        <v>-</v>
      </c>
      <c r="G18" s="44" t="str">
        <f>IF(SUMIFS(Database!$L:$L,Database!$K:$K,'Summary and Validation'!G$7,Database!$D:$D,'Summary and Validation'!$C18)=0,"-",SUMIFS(Database!$L:$L,Database!$K:$K,'Summary and Validation'!G$7,Database!$D:$D,'Summary and Validation'!$C18))</f>
        <v>-</v>
      </c>
      <c r="H18" s="44" t="str">
        <f>IF(SUMIFS(Database!$L:$L,Database!$K:$K,'Summary and Validation'!H$7,Database!$D:$D,'Summary and Validation'!$C18)=0,"-",SUMIFS(Database!$L:$L,Database!$K:$K,'Summary and Validation'!H$7,Database!$D:$D,'Summary and Validation'!$C18))</f>
        <v>-</v>
      </c>
      <c r="I18" s="44" t="str">
        <f>IF(SUMIFS(Database!$L:$L,Database!$K:$K,'Summary and Validation'!I$7,Database!$D:$D,'Summary and Validation'!$C18)=0,"-",SUMIFS(Database!$L:$L,Database!$K:$K,'Summary and Validation'!I$7,Database!$D:$D,'Summary and Validation'!$C18))</f>
        <v>-</v>
      </c>
      <c r="J18" s="44" t="str">
        <f>IF(SUMIFS(Database!$L:$L,Database!$K:$K,'Summary and Validation'!J$7,Database!$D:$D,'Summary and Validation'!$C18)=0,"-",SUMIFS(Database!$L:$L,Database!$K:$K,'Summary and Validation'!J$7,Database!$D:$D,'Summary and Validation'!$C18))</f>
        <v>-</v>
      </c>
      <c r="K18" s="44" t="str">
        <f>IF(SUMIFS(Database!$L:$L,Database!$K:$K,'Summary and Validation'!K$7,Database!$D:$D,'Summary and Validation'!$C18)=0,"-",SUMIFS(Database!$L:$L,Database!$K:$K,'Summary and Validation'!K$7,Database!$D:$D,'Summary and Validation'!$C18))</f>
        <v>-</v>
      </c>
      <c r="L18" s="39">
        <f t="shared" si="0"/>
        <v>0</v>
      </c>
      <c r="N18" s="7"/>
    </row>
    <row r="19" spans="1:14">
      <c r="A19" s="7"/>
      <c r="B19" s="8"/>
      <c r="C19" s="24" t="s">
        <v>165</v>
      </c>
      <c r="D19" s="44" t="str">
        <f>IF(SUMIFS(Database!$L:$L,Database!$K:$K,'Summary and Validation'!D$7,Database!$D:$D,'Summary and Validation'!$C19)=0,"-",SUMIFS(Database!$L:$L,Database!$K:$K,'Summary and Validation'!D$7,Database!$D:$D,'Summary and Validation'!$C19))</f>
        <v>-</v>
      </c>
      <c r="E19" s="44" t="str">
        <f>IF(SUMIFS(Database!$L:$L,Database!$K:$K,'Summary and Validation'!E$7,Database!$D:$D,'Summary and Validation'!$C19)=0,"-",SUMIFS(Database!$L:$L,Database!$K:$K,'Summary and Validation'!E$7,Database!$D:$D,'Summary and Validation'!$C19))</f>
        <v>-</v>
      </c>
      <c r="F19" s="44" t="str">
        <f>IF(SUMIFS(Database!$L:$L,Database!$K:$K,'Summary and Validation'!F$7,Database!$D:$D,'Summary and Validation'!$C19)=0,"-",SUMIFS(Database!$L:$L,Database!$K:$K,'Summary and Validation'!F$7,Database!$D:$D,'Summary and Validation'!$C19))</f>
        <v>-</v>
      </c>
      <c r="G19" s="44" t="str">
        <f>IF(SUMIFS(Database!$L:$L,Database!$K:$K,'Summary and Validation'!G$7,Database!$D:$D,'Summary and Validation'!$C19)=0,"-",SUMIFS(Database!$L:$L,Database!$K:$K,'Summary and Validation'!G$7,Database!$D:$D,'Summary and Validation'!$C19))</f>
        <v>-</v>
      </c>
      <c r="H19" s="44" t="str">
        <f>IF(SUMIFS(Database!$L:$L,Database!$K:$K,'Summary and Validation'!H$7,Database!$D:$D,'Summary and Validation'!$C19)=0,"-",SUMIFS(Database!$L:$L,Database!$K:$K,'Summary and Validation'!H$7,Database!$D:$D,'Summary and Validation'!$C19))</f>
        <v>-</v>
      </c>
      <c r="I19" s="44" t="str">
        <f>IF(SUMIFS(Database!$L:$L,Database!$K:$K,'Summary and Validation'!I$7,Database!$D:$D,'Summary and Validation'!$C19)=0,"-",SUMIFS(Database!$L:$L,Database!$K:$K,'Summary and Validation'!I$7,Database!$D:$D,'Summary and Validation'!$C19))</f>
        <v>-</v>
      </c>
      <c r="J19" s="44" t="str">
        <f>IF(SUMIFS(Database!$L:$L,Database!$K:$K,'Summary and Validation'!J$7,Database!$D:$D,'Summary and Validation'!$C19)=0,"-",SUMIFS(Database!$L:$L,Database!$K:$K,'Summary and Validation'!J$7,Database!$D:$D,'Summary and Validation'!$C19))</f>
        <v>-</v>
      </c>
      <c r="K19" s="44" t="str">
        <f>IF(SUMIFS(Database!$L:$L,Database!$K:$K,'Summary and Validation'!K$7,Database!$D:$D,'Summary and Validation'!$C19)=0,"-",SUMIFS(Database!$L:$L,Database!$K:$K,'Summary and Validation'!K$7,Database!$D:$D,'Summary and Validation'!$C19))</f>
        <v>-</v>
      </c>
      <c r="L19" s="39">
        <f t="shared" si="0"/>
        <v>0</v>
      </c>
      <c r="N19" s="7"/>
    </row>
    <row r="20" spans="1:14">
      <c r="A20" s="7"/>
      <c r="B20" s="8"/>
      <c r="C20" s="24" t="s">
        <v>169</v>
      </c>
      <c r="D20" s="44" t="str">
        <f>IF(SUMIFS(Database!$L:$L,Database!$K:$K,'Summary and Validation'!D$7,Database!$D:$D,'Summary and Validation'!$C20)=0,"-",SUMIFS(Database!$L:$L,Database!$K:$K,'Summary and Validation'!D$7,Database!$D:$D,'Summary and Validation'!$C20))</f>
        <v>-</v>
      </c>
      <c r="E20" s="44" t="str">
        <f>IF(SUMIFS(Database!$L:$L,Database!$K:$K,'Summary and Validation'!E$7,Database!$D:$D,'Summary and Validation'!$C20)=0,"-",SUMIFS(Database!$L:$L,Database!$K:$K,'Summary and Validation'!E$7,Database!$D:$D,'Summary and Validation'!$C20))</f>
        <v>-</v>
      </c>
      <c r="F20" s="44" t="str">
        <f>IF(SUMIFS(Database!$L:$L,Database!$K:$K,'Summary and Validation'!F$7,Database!$D:$D,'Summary and Validation'!$C20)=0,"-",SUMIFS(Database!$L:$L,Database!$K:$K,'Summary and Validation'!F$7,Database!$D:$D,'Summary and Validation'!$C20))</f>
        <v>-</v>
      </c>
      <c r="G20" s="44" t="str">
        <f>IF(SUMIFS(Database!$L:$L,Database!$K:$K,'Summary and Validation'!G$7,Database!$D:$D,'Summary and Validation'!$C20)=0,"-",SUMIFS(Database!$L:$L,Database!$K:$K,'Summary and Validation'!G$7,Database!$D:$D,'Summary and Validation'!$C20))</f>
        <v>-</v>
      </c>
      <c r="H20" s="44" t="str">
        <f>IF(SUMIFS(Database!$L:$L,Database!$K:$K,'Summary and Validation'!H$7,Database!$D:$D,'Summary and Validation'!$C20)=0,"-",SUMIFS(Database!$L:$L,Database!$K:$K,'Summary and Validation'!H$7,Database!$D:$D,'Summary and Validation'!$C20))</f>
        <v>-</v>
      </c>
      <c r="I20" s="44" t="str">
        <f>IF(SUMIFS(Database!$L:$L,Database!$K:$K,'Summary and Validation'!I$7,Database!$D:$D,'Summary and Validation'!$C20)=0,"-",SUMIFS(Database!$L:$L,Database!$K:$K,'Summary and Validation'!I$7,Database!$D:$D,'Summary and Validation'!$C20))</f>
        <v>-</v>
      </c>
      <c r="J20" s="44" t="str">
        <f>IF(SUMIFS(Database!$L:$L,Database!$K:$K,'Summary and Validation'!J$7,Database!$D:$D,'Summary and Validation'!$C20)=0,"-",SUMIFS(Database!$L:$L,Database!$K:$K,'Summary and Validation'!J$7,Database!$D:$D,'Summary and Validation'!$C20))</f>
        <v>-</v>
      </c>
      <c r="K20" s="44" t="str">
        <f>IF(SUMIFS(Database!$L:$L,Database!$K:$K,'Summary and Validation'!K$7,Database!$D:$D,'Summary and Validation'!$C20)=0,"-",SUMIFS(Database!$L:$L,Database!$K:$K,'Summary and Validation'!K$7,Database!$D:$D,'Summary and Validation'!$C20))</f>
        <v>-</v>
      </c>
      <c r="L20" s="39">
        <f t="shared" si="0"/>
        <v>0</v>
      </c>
      <c r="N20" s="7"/>
    </row>
    <row r="21" spans="1:14">
      <c r="A21" s="7"/>
      <c r="B21" s="8"/>
      <c r="C21" s="24" t="s">
        <v>166</v>
      </c>
      <c r="D21" s="44" t="str">
        <f>IF(SUMIFS(Database!$L:$L,Database!$K:$K,'Summary and Validation'!D$7,Database!$D:$D,'Summary and Validation'!$C21)=0,"-",SUMIFS(Database!$L:$L,Database!$K:$K,'Summary and Validation'!D$7,Database!$D:$D,'Summary and Validation'!$C21))</f>
        <v>-</v>
      </c>
      <c r="E21" s="44" t="str">
        <f>IF(SUMIFS(Database!$L:$L,Database!$K:$K,'Summary and Validation'!E$7,Database!$D:$D,'Summary and Validation'!$C21)=0,"-",SUMIFS(Database!$L:$L,Database!$K:$K,'Summary and Validation'!E$7,Database!$D:$D,'Summary and Validation'!$C21))</f>
        <v>-</v>
      </c>
      <c r="F21" s="44" t="str">
        <f>IF(SUMIFS(Database!$L:$L,Database!$K:$K,'Summary and Validation'!F$7,Database!$D:$D,'Summary and Validation'!$C21)=0,"-",SUMIFS(Database!$L:$L,Database!$K:$K,'Summary and Validation'!F$7,Database!$D:$D,'Summary and Validation'!$C21))</f>
        <v>-</v>
      </c>
      <c r="G21" s="44" t="str">
        <f>IF(SUMIFS(Database!$L:$L,Database!$K:$K,'Summary and Validation'!G$7,Database!$D:$D,'Summary and Validation'!$C21)=0,"-",SUMIFS(Database!$L:$L,Database!$K:$K,'Summary and Validation'!G$7,Database!$D:$D,'Summary and Validation'!$C21))</f>
        <v>-</v>
      </c>
      <c r="H21" s="44" t="str">
        <f>IF(SUMIFS(Database!$L:$L,Database!$K:$K,'Summary and Validation'!H$7,Database!$D:$D,'Summary and Validation'!$C21)=0,"-",SUMIFS(Database!$L:$L,Database!$K:$K,'Summary and Validation'!H$7,Database!$D:$D,'Summary and Validation'!$C21))</f>
        <v>-</v>
      </c>
      <c r="I21" s="44" t="str">
        <f>IF(SUMIFS(Database!$L:$L,Database!$K:$K,'Summary and Validation'!I$7,Database!$D:$D,'Summary and Validation'!$C21)=0,"-",SUMIFS(Database!$L:$L,Database!$K:$K,'Summary and Validation'!I$7,Database!$D:$D,'Summary and Validation'!$C21))</f>
        <v>-</v>
      </c>
      <c r="J21" s="44" t="str">
        <f>IF(SUMIFS(Database!$L:$L,Database!$K:$K,'Summary and Validation'!J$7,Database!$D:$D,'Summary and Validation'!$C21)=0,"-",SUMIFS(Database!$L:$L,Database!$K:$K,'Summary and Validation'!J$7,Database!$D:$D,'Summary and Validation'!$C21))</f>
        <v>-</v>
      </c>
      <c r="K21" s="44" t="str">
        <f>IF(SUMIFS(Database!$L:$L,Database!$K:$K,'Summary and Validation'!K$7,Database!$D:$D,'Summary and Validation'!$C21)=0,"-",SUMIFS(Database!$L:$L,Database!$K:$K,'Summary and Validation'!K$7,Database!$D:$D,'Summary and Validation'!$C21))</f>
        <v>-</v>
      </c>
      <c r="L21" s="39">
        <f t="shared" si="0"/>
        <v>0</v>
      </c>
      <c r="N21" s="7"/>
    </row>
    <row r="22" spans="1:14">
      <c r="A22" s="7"/>
      <c r="B22" s="8"/>
      <c r="C22" s="24" t="s">
        <v>185</v>
      </c>
      <c r="D22" s="44" t="str">
        <f>IF(SUMIFS(Database!$L:$L,Database!$K:$K,'Summary and Validation'!D$7,Database!$D:$D,'Summary and Validation'!$C22)=0,"-",SUMIFS(Database!$L:$L,Database!$K:$K,'Summary and Validation'!D$7,Database!$D:$D,'Summary and Validation'!$C22))</f>
        <v>-</v>
      </c>
      <c r="E22" s="44" t="str">
        <f>IF(SUMIFS(Database!$L:$L,Database!$K:$K,'Summary and Validation'!E$7,Database!$D:$D,'Summary and Validation'!$C22)=0,"-",SUMIFS(Database!$L:$L,Database!$K:$K,'Summary and Validation'!E$7,Database!$D:$D,'Summary and Validation'!$C22))</f>
        <v>-</v>
      </c>
      <c r="F22" s="44" t="str">
        <f>IF(SUMIFS(Database!$L:$L,Database!$K:$K,'Summary and Validation'!F$7,Database!$D:$D,'Summary and Validation'!$C22)=0,"-",SUMIFS(Database!$L:$L,Database!$K:$K,'Summary and Validation'!F$7,Database!$D:$D,'Summary and Validation'!$C22))</f>
        <v>-</v>
      </c>
      <c r="G22" s="44" t="str">
        <f>IF(SUMIFS(Database!$L:$L,Database!$K:$K,'Summary and Validation'!G$7,Database!$D:$D,'Summary and Validation'!$C22)=0,"-",SUMIFS(Database!$L:$L,Database!$K:$K,'Summary and Validation'!G$7,Database!$D:$D,'Summary and Validation'!$C22))</f>
        <v>-</v>
      </c>
      <c r="H22" s="44" t="str">
        <f>IF(SUMIFS(Database!$L:$L,Database!$K:$K,'Summary and Validation'!H$7,Database!$D:$D,'Summary and Validation'!$C22)=0,"-",SUMIFS(Database!$L:$L,Database!$K:$K,'Summary and Validation'!H$7,Database!$D:$D,'Summary and Validation'!$C22))</f>
        <v>-</v>
      </c>
      <c r="I22" s="44" t="str">
        <f>IF(SUMIFS(Database!$L:$L,Database!$K:$K,'Summary and Validation'!I$7,Database!$D:$D,'Summary and Validation'!$C22)=0,"-",SUMIFS(Database!$L:$L,Database!$K:$K,'Summary and Validation'!I$7,Database!$D:$D,'Summary and Validation'!$C22))</f>
        <v>-</v>
      </c>
      <c r="J22" s="44" t="str">
        <f>IF(SUMIFS(Database!$L:$L,Database!$K:$K,'Summary and Validation'!J$7,Database!$D:$D,'Summary and Validation'!$C22)=0,"-",SUMIFS(Database!$L:$L,Database!$K:$K,'Summary and Validation'!J$7,Database!$D:$D,'Summary and Validation'!$C22))</f>
        <v>-</v>
      </c>
      <c r="K22" s="44" t="str">
        <f>IF(SUMIFS(Database!$L:$L,Database!$K:$K,'Summary and Validation'!K$7,Database!$D:$D,'Summary and Validation'!$C22)=0,"-",SUMIFS(Database!$L:$L,Database!$K:$K,'Summary and Validation'!K$7,Database!$D:$D,'Summary and Validation'!$C22))</f>
        <v>-</v>
      </c>
      <c r="L22" s="39">
        <f t="shared" ref="L22" si="3">SUM(D22:I22)</f>
        <v>0</v>
      </c>
      <c r="N22" s="7"/>
    </row>
    <row r="23" spans="1:14">
      <c r="A23" s="7"/>
      <c r="B23" s="8"/>
      <c r="C23" s="26" t="s">
        <v>47</v>
      </c>
      <c r="D23" s="45">
        <f t="shared" ref="D23:L23" si="4">SUM(D8:D21)</f>
        <v>0</v>
      </c>
      <c r="E23" s="45">
        <f t="shared" si="4"/>
        <v>0</v>
      </c>
      <c r="F23" s="45">
        <f t="shared" si="4"/>
        <v>0</v>
      </c>
      <c r="G23" s="45">
        <f t="shared" si="4"/>
        <v>0</v>
      </c>
      <c r="H23" s="45">
        <f t="shared" si="4"/>
        <v>0</v>
      </c>
      <c r="I23" s="45">
        <f t="shared" si="4"/>
        <v>0</v>
      </c>
      <c r="J23" s="45">
        <f t="shared" si="4"/>
        <v>0</v>
      </c>
      <c r="K23" s="45">
        <f t="shared" si="4"/>
        <v>0</v>
      </c>
      <c r="L23" s="39">
        <f t="shared" si="4"/>
        <v>0</v>
      </c>
      <c r="N23" s="7"/>
    </row>
    <row r="24" spans="1:14">
      <c r="A24" s="7"/>
      <c r="B24" s="8"/>
      <c r="C24" s="4"/>
      <c r="D24" s="4"/>
      <c r="E24" s="4"/>
      <c r="F24" s="4"/>
      <c r="G24" s="4"/>
      <c r="H24" s="4"/>
      <c r="I24" s="4"/>
      <c r="J24" s="4"/>
      <c r="K24" s="4"/>
      <c r="L24" s="4"/>
      <c r="M24" s="8"/>
      <c r="N24" s="7"/>
    </row>
    <row r="25" spans="1:14" ht="22.5">
      <c r="A25" s="7"/>
      <c r="B25" s="8"/>
      <c r="C25" s="30" t="s">
        <v>48</v>
      </c>
      <c r="D25" s="4"/>
      <c r="E25" s="4"/>
      <c r="F25" s="4"/>
      <c r="G25" s="4"/>
      <c r="H25" s="4"/>
      <c r="I25" s="4"/>
      <c r="J25" s="4"/>
      <c r="K25" s="4"/>
      <c r="L25" s="4"/>
      <c r="M25" s="4"/>
      <c r="N25" s="7"/>
    </row>
    <row r="26" spans="1:14">
      <c r="A26" s="7"/>
      <c r="B26" s="8"/>
      <c r="E26" s="4"/>
      <c r="F26" s="4"/>
      <c r="G26" s="4"/>
      <c r="H26" s="4"/>
      <c r="I26" s="4"/>
      <c r="J26" s="4"/>
      <c r="K26" s="4"/>
      <c r="L26" s="4"/>
      <c r="M26" s="4"/>
      <c r="N26" s="7"/>
    </row>
    <row r="27" spans="1:14">
      <c r="A27" s="7"/>
      <c r="B27" s="8"/>
      <c r="C27" s="27" t="s">
        <v>52</v>
      </c>
      <c r="D27" s="28" t="s">
        <v>51</v>
      </c>
      <c r="E27" s="52" t="s">
        <v>53</v>
      </c>
      <c r="F27" s="52"/>
      <c r="G27" s="52"/>
      <c r="H27" s="52"/>
      <c r="I27" s="52"/>
      <c r="J27" s="52"/>
      <c r="K27" s="52"/>
      <c r="L27" s="52"/>
      <c r="M27" s="4"/>
      <c r="N27" s="7"/>
    </row>
    <row r="28" spans="1:14" ht="40.049999999999997" customHeight="1">
      <c r="A28" s="7"/>
      <c r="B28" s="8"/>
      <c r="C28" s="23" t="s">
        <v>91</v>
      </c>
      <c r="D28" s="37" t="b">
        <f>IF(COUNTIF('1. Your Supplier Details'!B11:B78,"N")&gt;=1,FALSE,TRUE)</f>
        <v>1</v>
      </c>
      <c r="E28" s="51" t="str">
        <f>IF(D28=TRUE,"","Enter product volumes for each protein supplier named on Tab 2. Your Supplier Details on Tab 3. Products Supplied. A drop down selector is provided.")</f>
        <v/>
      </c>
      <c r="F28" s="51"/>
      <c r="G28" s="51"/>
      <c r="H28" s="51"/>
      <c r="I28" s="51"/>
      <c r="J28" s="51"/>
      <c r="K28" s="51"/>
      <c r="L28" s="51"/>
      <c r="M28" s="4"/>
      <c r="N28" s="7"/>
    </row>
    <row r="29" spans="1:14" ht="40.049999999999997" customHeight="1">
      <c r="A29" s="7"/>
      <c r="B29" s="8"/>
      <c r="C29" s="23" t="s">
        <v>49</v>
      </c>
      <c r="D29" s="37" t="b">
        <f>IF(COUNTA('2. Proteins Supplied'!E10:E217)=COUNTA('2. Proteins Supplied'!H10:H217),TRUE,FALSE)</f>
        <v>1</v>
      </c>
      <c r="E29" s="51" t="str">
        <f>IF(D29=TRUE,"","Enter supplied protein weights for each retailer and supply chain on Tab 3. Products Supplied.")</f>
        <v/>
      </c>
      <c r="F29" s="51"/>
      <c r="G29" s="51"/>
      <c r="H29" s="51"/>
      <c r="I29" s="51"/>
      <c r="J29" s="51"/>
      <c r="K29" s="51"/>
      <c r="L29" s="51"/>
      <c r="M29" s="8"/>
      <c r="N29" s="7"/>
    </row>
    <row r="30" spans="1:14" ht="40.049999999999997" customHeight="1">
      <c r="A30" s="7"/>
      <c r="B30" s="8"/>
      <c r="C30" s="23" t="s">
        <v>50</v>
      </c>
      <c r="D30" s="37">
        <f>SUM('2. Proteins Supplied'!B10:B278)</f>
        <v>0</v>
      </c>
      <c r="E30" s="51" t="str">
        <f>IF(D30&gt;0,"Select the unit of measure applicable to your supplied volumes on Tab 3. Products Supplied","")</f>
        <v/>
      </c>
      <c r="F30" s="51"/>
      <c r="G30" s="51"/>
      <c r="H30" s="51"/>
      <c r="I30" s="51"/>
      <c r="J30" s="51"/>
      <c r="K30" s="51"/>
      <c r="L30" s="51"/>
      <c r="M30" s="8"/>
      <c r="N30" s="7"/>
    </row>
    <row r="31" spans="1:14">
      <c r="A31" s="7"/>
      <c r="B31" s="8"/>
      <c r="C31" s="8"/>
      <c r="D31" s="8"/>
      <c r="E31" s="8"/>
      <c r="F31" s="8"/>
      <c r="G31" s="8"/>
      <c r="H31" s="8"/>
      <c r="I31" s="8"/>
      <c r="J31" s="8"/>
      <c r="K31" s="8"/>
      <c r="L31" s="8"/>
      <c r="M31" s="8"/>
      <c r="N31" s="7"/>
    </row>
    <row r="32" spans="1:14">
      <c r="A32" s="16"/>
      <c r="B32" s="16"/>
      <c r="C32" s="16"/>
      <c r="D32" s="16"/>
      <c r="E32" s="16"/>
      <c r="F32" s="16"/>
      <c r="G32" s="16"/>
      <c r="H32" s="16"/>
      <c r="I32" s="16"/>
      <c r="J32" s="16"/>
      <c r="K32" s="16"/>
      <c r="L32" s="16"/>
      <c r="M32" s="16"/>
      <c r="N32" s="16"/>
    </row>
  </sheetData>
  <sheetProtection algorithmName="SHA-512" hashValue="SQ9kXhr/pMUlkvnjdTVBmrmM9HoXQo9WWznXlpKzUSNyMybdJssliQ8jn1c6WMlE4sf0nS/z83dYuIfGCO+71A==" saltValue="zYK4BQyTPgiu4gWUqmsUQw==" spinCount="100000" sheet="1" scenarios="1" selectLockedCells="1" selectUnlockedCells="1"/>
  <mergeCells count="4">
    <mergeCell ref="E28:L28"/>
    <mergeCell ref="E29:L29"/>
    <mergeCell ref="E30:L30"/>
    <mergeCell ref="E27:L27"/>
  </mergeCells>
  <conditionalFormatting sqref="D28">
    <cfRule type="containsText" dxfId="28" priority="5" operator="containsText" text="FALSE">
      <formula>NOT(ISERROR(SEARCH("FALSE",D28)))</formula>
    </cfRule>
    <cfRule type="containsText" dxfId="27" priority="6" operator="containsText" text="TRUE">
      <formula>NOT(ISERROR(SEARCH("TRUE",D28)))</formula>
    </cfRule>
  </conditionalFormatting>
  <conditionalFormatting sqref="D29">
    <cfRule type="containsText" dxfId="26" priority="3" operator="containsText" text="FALSE">
      <formula>NOT(ISERROR(SEARCH("FALSE",D29)))</formula>
    </cfRule>
    <cfRule type="containsText" dxfId="25" priority="4" operator="containsText" text="TRUE">
      <formula>NOT(ISERROR(SEARCH("TRUE",D29)))</formula>
    </cfRule>
  </conditionalFormatting>
  <conditionalFormatting sqref="D30">
    <cfRule type="containsBlanks" dxfId="24" priority="1">
      <formula>LEN(TRIM(D30))=0</formula>
    </cfRule>
    <cfRule type="cellIs" dxfId="23" priority="2" operator="greaterThan">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66344-DD19-084F-9938-385E6C6F61A6}">
  <dimension ref="A1:AO278"/>
  <sheetViews>
    <sheetView showGridLines="0" showRowColHeaders="0" zoomScaleNormal="80" workbookViewId="0">
      <selection activeCell="D6" sqref="D6:E6"/>
    </sheetView>
  </sheetViews>
  <sheetFormatPr defaultColWidth="0" defaultRowHeight="17" customHeight="1" zeroHeight="1"/>
  <cols>
    <col min="1" max="1" width="2.5" style="77" customWidth="1"/>
    <col min="2" max="2" width="4" style="77" customWidth="1"/>
    <col min="3" max="3" width="26.6875" style="77" customWidth="1"/>
    <col min="4" max="4" width="23" style="77" customWidth="1"/>
    <col min="5" max="5" width="91.6875" style="77" customWidth="1"/>
    <col min="6" max="6" width="3" style="77" customWidth="1"/>
    <col min="7" max="7" width="2.5" style="77" customWidth="1"/>
    <col min="8" max="41" width="0" style="77" hidden="1" customWidth="1"/>
    <col min="42" max="16384" width="10.8125" style="77" hidden="1"/>
  </cols>
  <sheetData>
    <row r="1" spans="1:7" s="54" customFormat="1" ht="15"/>
    <row r="2" spans="1:7" s="55" customFormat="1" ht="15">
      <c r="A2" s="54"/>
      <c r="G2" s="54"/>
    </row>
    <row r="3" spans="1:7" s="55" customFormat="1" ht="32.25">
      <c r="A3" s="54"/>
      <c r="C3" s="56" t="s">
        <v>85</v>
      </c>
      <c r="G3" s="54"/>
    </row>
    <row r="4" spans="1:7" s="55" customFormat="1" ht="15">
      <c r="A4" s="54"/>
      <c r="G4" s="54"/>
    </row>
    <row r="5" spans="1:7" s="55" customFormat="1" ht="70.05" customHeight="1">
      <c r="A5" s="54"/>
      <c r="C5" s="53" t="s">
        <v>194</v>
      </c>
      <c r="D5" s="53"/>
      <c r="E5" s="53"/>
      <c r="G5" s="54"/>
    </row>
    <row r="6" spans="1:7" s="55" customFormat="1" ht="17.25" customHeight="1">
      <c r="A6" s="54"/>
      <c r="C6" s="78" t="s">
        <v>182</v>
      </c>
      <c r="D6" s="84" t="s">
        <v>183</v>
      </c>
      <c r="E6" s="84"/>
      <c r="G6" s="54"/>
    </row>
    <row r="7" spans="1:7" s="55" customFormat="1" ht="15">
      <c r="A7" s="54"/>
      <c r="G7" s="54"/>
    </row>
    <row r="8" spans="1:7" s="55" customFormat="1" ht="16.05" customHeight="1">
      <c r="A8" s="54"/>
      <c r="C8" s="59" t="s">
        <v>86</v>
      </c>
      <c r="D8" s="59" t="s">
        <v>12</v>
      </c>
      <c r="E8" s="59" t="s">
        <v>0</v>
      </c>
      <c r="G8" s="54"/>
    </row>
    <row r="9" spans="1:7" s="55" customFormat="1" ht="17" hidden="1" customHeight="1">
      <c r="A9" s="54"/>
      <c r="C9" s="59"/>
      <c r="D9" s="59"/>
      <c r="E9" s="59"/>
      <c r="G9" s="54"/>
    </row>
    <row r="10" spans="1:7" s="55" customFormat="1" ht="30.75">
      <c r="A10" s="54"/>
      <c r="C10" s="75" t="s">
        <v>87</v>
      </c>
      <c r="D10" s="76" t="s">
        <v>88</v>
      </c>
      <c r="E10" s="67" t="s">
        <v>5</v>
      </c>
      <c r="G10" s="54"/>
    </row>
    <row r="11" spans="1:7" s="55" customFormat="1" ht="15">
      <c r="A11" s="54"/>
      <c r="B11" s="68" t="str">
        <f>IF(C11="","",IFERROR(MATCH(C11,'2. Proteins Supplied'!$E$10:$E$278,0),"N"))</f>
        <v/>
      </c>
      <c r="C11" s="69"/>
      <c r="D11" s="69"/>
      <c r="E11" s="72"/>
      <c r="G11" s="54"/>
    </row>
    <row r="12" spans="1:7" s="55" customFormat="1" ht="15">
      <c r="A12" s="54"/>
      <c r="B12" s="68" t="str">
        <f>IF(C12="","",IFERROR(MATCH(C12,'2. Proteins Supplied'!$E$10:$E$278,0),"N"))</f>
        <v/>
      </c>
      <c r="C12" s="69"/>
      <c r="D12" s="69"/>
      <c r="E12" s="72"/>
      <c r="G12" s="54"/>
    </row>
    <row r="13" spans="1:7" s="55" customFormat="1" ht="15">
      <c r="A13" s="54"/>
      <c r="B13" s="68" t="str">
        <f>IF(C13="","",IFERROR(MATCH(C13,'2. Proteins Supplied'!$E$10:$E$278,0),"N"))</f>
        <v/>
      </c>
      <c r="C13" s="69"/>
      <c r="D13" s="69"/>
      <c r="E13" s="72"/>
      <c r="G13" s="54"/>
    </row>
    <row r="14" spans="1:7" s="55" customFormat="1" ht="15">
      <c r="A14" s="54"/>
      <c r="B14" s="68" t="str">
        <f>IF(C14="","",IFERROR(MATCH(C14,'2. Proteins Supplied'!$E$10:$E$278,0),"N"))</f>
        <v/>
      </c>
      <c r="C14" s="69"/>
      <c r="D14" s="69"/>
      <c r="E14" s="72"/>
      <c r="G14" s="54"/>
    </row>
    <row r="15" spans="1:7" s="55" customFormat="1" ht="15">
      <c r="A15" s="54"/>
      <c r="B15" s="68"/>
      <c r="C15" s="69"/>
      <c r="D15" s="69"/>
      <c r="E15" s="72"/>
      <c r="G15" s="54"/>
    </row>
    <row r="16" spans="1:7" s="55" customFormat="1" ht="15">
      <c r="A16" s="54"/>
      <c r="B16" s="68"/>
      <c r="C16" s="69"/>
      <c r="D16" s="69"/>
      <c r="E16" s="72"/>
      <c r="G16" s="54"/>
    </row>
    <row r="17" spans="1:7" s="55" customFormat="1" ht="15">
      <c r="A17" s="54"/>
      <c r="B17" s="68" t="str">
        <f>IF(C17="","",IFERROR(MATCH(C17,'2. Proteins Supplied'!$E$10:$E$278,0),"N"))</f>
        <v/>
      </c>
      <c r="C17" s="69"/>
      <c r="D17" s="69"/>
      <c r="E17" s="72"/>
      <c r="G17" s="54"/>
    </row>
    <row r="18" spans="1:7" s="55" customFormat="1" ht="15">
      <c r="A18" s="54"/>
      <c r="B18" s="68" t="str">
        <f>IF(C18="","",IFERROR(MATCH(C18,'2. Proteins Supplied'!$E$10:$E$278,0),"N"))</f>
        <v/>
      </c>
      <c r="C18" s="69"/>
      <c r="D18" s="69"/>
      <c r="E18" s="72"/>
      <c r="G18" s="54"/>
    </row>
    <row r="19" spans="1:7" s="55" customFormat="1" ht="15">
      <c r="A19" s="54"/>
      <c r="B19" s="68" t="str">
        <f>IF(C19="","",IFERROR(MATCH(C19,'2. Proteins Supplied'!$E$10:$E$278,0),"N"))</f>
        <v/>
      </c>
      <c r="C19" s="69"/>
      <c r="D19" s="69"/>
      <c r="E19" s="72"/>
      <c r="G19" s="54"/>
    </row>
    <row r="20" spans="1:7" s="55" customFormat="1" ht="15">
      <c r="A20" s="54"/>
      <c r="B20" s="68"/>
      <c r="C20" s="69"/>
      <c r="D20" s="69"/>
      <c r="E20" s="72"/>
      <c r="G20" s="54"/>
    </row>
    <row r="21" spans="1:7" s="55" customFormat="1" ht="15">
      <c r="A21" s="54"/>
      <c r="B21" s="68" t="str">
        <f>IF(C21="","",IFERROR(MATCH(C21,'2. Proteins Supplied'!$E$10:$E$278,0),"N"))</f>
        <v/>
      </c>
      <c r="C21" s="69"/>
      <c r="D21" s="69"/>
      <c r="E21" s="72"/>
      <c r="G21" s="54"/>
    </row>
    <row r="22" spans="1:7" s="55" customFormat="1" ht="15">
      <c r="A22" s="54"/>
      <c r="B22" s="68" t="str">
        <f>IF(C22="","",IFERROR(MATCH(C22,'2. Proteins Supplied'!$E$10:$E$278,0),"N"))</f>
        <v/>
      </c>
      <c r="C22" s="69"/>
      <c r="D22" s="69"/>
      <c r="E22" s="72"/>
      <c r="G22" s="54"/>
    </row>
    <row r="23" spans="1:7" s="55" customFormat="1" ht="15">
      <c r="A23" s="54"/>
      <c r="B23" s="68" t="str">
        <f>IF(C23="","",IFERROR(MATCH(C23,'2. Proteins Supplied'!$E$10:$E$278,0),"N"))</f>
        <v/>
      </c>
      <c r="C23" s="69"/>
      <c r="D23" s="69"/>
      <c r="E23" s="72"/>
      <c r="G23" s="54"/>
    </row>
    <row r="24" spans="1:7" s="55" customFormat="1" ht="15">
      <c r="A24" s="54"/>
      <c r="B24" s="68" t="str">
        <f>IF(C24="","",IFERROR(MATCH(C24,'2. Proteins Supplied'!$E$10:$E$278,0),"N"))</f>
        <v/>
      </c>
      <c r="C24" s="69"/>
      <c r="D24" s="69"/>
      <c r="E24" s="72"/>
      <c r="G24" s="54"/>
    </row>
    <row r="25" spans="1:7" s="55" customFormat="1" ht="15">
      <c r="A25" s="54"/>
      <c r="B25" s="68" t="str">
        <f>IF(C25="","",IFERROR(MATCH(C25,'2. Proteins Supplied'!$E$10:$E$278,0),"N"))</f>
        <v/>
      </c>
      <c r="C25" s="69"/>
      <c r="D25" s="69"/>
      <c r="E25" s="72"/>
      <c r="G25" s="54"/>
    </row>
    <row r="26" spans="1:7" s="55" customFormat="1" ht="15">
      <c r="A26" s="54"/>
      <c r="B26" s="68" t="str">
        <f>IF(C26="","",IFERROR(MATCH(C26,'2. Proteins Supplied'!$E$10:$E$278,0),"N"))</f>
        <v/>
      </c>
      <c r="C26" s="69"/>
      <c r="D26" s="69"/>
      <c r="E26" s="72"/>
      <c r="G26" s="54"/>
    </row>
    <row r="27" spans="1:7" s="55" customFormat="1" ht="15">
      <c r="A27" s="54"/>
      <c r="B27" s="68" t="str">
        <f>IF(C27="","",IFERROR(MATCH(C27,'2. Proteins Supplied'!$E$10:$E$278,0),"N"))</f>
        <v/>
      </c>
      <c r="C27" s="69"/>
      <c r="D27" s="69"/>
      <c r="E27" s="72"/>
      <c r="G27" s="54"/>
    </row>
    <row r="28" spans="1:7" s="55" customFormat="1" ht="15">
      <c r="A28" s="54"/>
      <c r="B28" s="68" t="str">
        <f>IF(C28="","",IFERROR(MATCH(C28,'2. Proteins Supplied'!$E$10:$E$278,0),"N"))</f>
        <v/>
      </c>
      <c r="C28" s="69"/>
      <c r="D28" s="69"/>
      <c r="E28" s="72"/>
      <c r="G28" s="54"/>
    </row>
    <row r="29" spans="1:7" s="55" customFormat="1" ht="15">
      <c r="A29" s="54"/>
      <c r="B29" s="68" t="str">
        <f>IF(C29="","",IFERROR(MATCH(C29,'2. Proteins Supplied'!$E$10:$E$278,0),"N"))</f>
        <v/>
      </c>
      <c r="C29" s="69"/>
      <c r="D29" s="69"/>
      <c r="E29" s="72"/>
      <c r="G29" s="54"/>
    </row>
    <row r="30" spans="1:7" s="55" customFormat="1" ht="15">
      <c r="A30" s="54"/>
      <c r="B30" s="68" t="str">
        <f>IF(C30="","",IFERROR(MATCH(C30,'2. Proteins Supplied'!$E$10:$E$278,0),"N"))</f>
        <v/>
      </c>
      <c r="C30" s="69"/>
      <c r="D30" s="69"/>
      <c r="E30" s="72"/>
      <c r="G30" s="54"/>
    </row>
    <row r="31" spans="1:7" s="55" customFormat="1" ht="15">
      <c r="A31" s="54"/>
      <c r="B31" s="68" t="str">
        <f>IF(C31="","",IFERROR(MATCH(C31,'2. Proteins Supplied'!$E$10:$E$278,0),"N"))</f>
        <v/>
      </c>
      <c r="C31" s="69"/>
      <c r="D31" s="69"/>
      <c r="E31" s="72"/>
      <c r="G31" s="54"/>
    </row>
    <row r="32" spans="1:7" s="55" customFormat="1" ht="15">
      <c r="A32" s="54"/>
      <c r="B32" s="68" t="str">
        <f>IF(C32="","",IFERROR(MATCH(C32,'2. Proteins Supplied'!$E$10:$E$278,0),"N"))</f>
        <v/>
      </c>
      <c r="C32" s="69"/>
      <c r="D32" s="69"/>
      <c r="E32" s="72"/>
      <c r="G32" s="54"/>
    </row>
    <row r="33" spans="1:7" s="55" customFormat="1" ht="15">
      <c r="A33" s="54"/>
      <c r="B33" s="68"/>
      <c r="C33" s="69"/>
      <c r="D33" s="69"/>
      <c r="E33" s="72"/>
      <c r="G33" s="54"/>
    </row>
    <row r="34" spans="1:7" s="55" customFormat="1" ht="15">
      <c r="A34" s="54"/>
      <c r="B34" s="68"/>
      <c r="C34" s="69"/>
      <c r="D34" s="69"/>
      <c r="E34" s="72"/>
      <c r="G34" s="54"/>
    </row>
    <row r="35" spans="1:7" s="55" customFormat="1" ht="15">
      <c r="A35" s="54"/>
      <c r="B35" s="68" t="str">
        <f>IF(C35="","",IFERROR(MATCH(C35,'2. Proteins Supplied'!$E$10:$E$278,0),"N"))</f>
        <v/>
      </c>
      <c r="C35" s="69"/>
      <c r="D35" s="69"/>
      <c r="E35" s="72"/>
      <c r="G35" s="54"/>
    </row>
    <row r="36" spans="1:7" s="55" customFormat="1" ht="15">
      <c r="A36" s="54"/>
      <c r="B36" s="68" t="str">
        <f>IF(C36="","",IFERROR(MATCH(C36,'2. Proteins Supplied'!$E$10:$E$278,0),"N"))</f>
        <v/>
      </c>
      <c r="C36" s="69"/>
      <c r="D36" s="69"/>
      <c r="E36" s="72"/>
      <c r="G36" s="54"/>
    </row>
    <row r="37" spans="1:7" s="55" customFormat="1" ht="15">
      <c r="A37" s="54"/>
      <c r="B37" s="68" t="str">
        <f>IF(C37="","",IFERROR(MATCH(C37,'2. Proteins Supplied'!$E$10:$E$278,0),"N"))</f>
        <v/>
      </c>
      <c r="C37" s="69"/>
      <c r="D37" s="69"/>
      <c r="E37" s="72"/>
      <c r="G37" s="54"/>
    </row>
    <row r="38" spans="1:7" s="55" customFormat="1" ht="15">
      <c r="A38" s="54"/>
      <c r="B38" s="68" t="str">
        <f>IF(C38="","",IFERROR(MATCH(C38,'2. Proteins Supplied'!$E$10:$E$278,0),"N"))</f>
        <v/>
      </c>
      <c r="C38" s="69"/>
      <c r="D38" s="69"/>
      <c r="E38" s="72"/>
      <c r="G38" s="54"/>
    </row>
    <row r="39" spans="1:7" s="55" customFormat="1" ht="15">
      <c r="A39" s="54"/>
      <c r="B39" s="68" t="str">
        <f>IF(C39="","",IFERROR(MATCH(C39,'2. Proteins Supplied'!$E$10:$E$278,0),"N"))</f>
        <v/>
      </c>
      <c r="C39" s="69"/>
      <c r="D39" s="69"/>
      <c r="E39" s="72"/>
      <c r="G39" s="54"/>
    </row>
    <row r="40" spans="1:7" s="55" customFormat="1" ht="15">
      <c r="A40" s="54"/>
      <c r="B40" s="68" t="str">
        <f>IF(C40="","",IFERROR(MATCH(C40,'2. Proteins Supplied'!$E$10:$E$278,0),"N"))</f>
        <v/>
      </c>
      <c r="C40" s="69"/>
      <c r="D40" s="69"/>
      <c r="E40" s="72"/>
      <c r="G40" s="54"/>
    </row>
    <row r="41" spans="1:7" s="55" customFormat="1" ht="15">
      <c r="A41" s="54"/>
      <c r="B41" s="68" t="str">
        <f>IF(C41="","",IFERROR(MATCH(C41,'2. Proteins Supplied'!$E$10:$E$278,0),"N"))</f>
        <v/>
      </c>
      <c r="C41" s="69"/>
      <c r="D41" s="69"/>
      <c r="E41" s="72"/>
      <c r="G41" s="54"/>
    </row>
    <row r="42" spans="1:7" s="55" customFormat="1" ht="15">
      <c r="A42" s="54"/>
      <c r="B42" s="68" t="str">
        <f>IF(C42="","",IFERROR(MATCH(C42,'2. Proteins Supplied'!$E$10:$E$278,0),"N"))</f>
        <v/>
      </c>
      <c r="C42" s="69"/>
      <c r="D42" s="69"/>
      <c r="E42" s="72"/>
      <c r="G42" s="54"/>
    </row>
    <row r="43" spans="1:7" s="55" customFormat="1" ht="15">
      <c r="A43" s="54"/>
      <c r="B43" s="68" t="str">
        <f>IF(C43="","",IFERROR(MATCH(C43,'2. Proteins Supplied'!$E$10:$E$278,0),"N"))</f>
        <v/>
      </c>
      <c r="C43" s="69"/>
      <c r="D43" s="69"/>
      <c r="E43" s="72"/>
      <c r="G43" s="54"/>
    </row>
    <row r="44" spans="1:7" s="55" customFormat="1" ht="15">
      <c r="A44" s="54"/>
      <c r="B44" s="68" t="str">
        <f>IF(C44="","",IFERROR(MATCH(C44,'2. Proteins Supplied'!$E$10:$E$278,0),"N"))</f>
        <v/>
      </c>
      <c r="C44" s="69"/>
      <c r="D44" s="69"/>
      <c r="E44" s="72"/>
      <c r="G44" s="54"/>
    </row>
    <row r="45" spans="1:7" s="55" customFormat="1" ht="15">
      <c r="A45" s="54"/>
      <c r="B45" s="68" t="str">
        <f>IF(C45="","",IFERROR(MATCH(C45,'2. Proteins Supplied'!$E$10:$E$278,0),"N"))</f>
        <v/>
      </c>
      <c r="C45" s="69"/>
      <c r="D45" s="69"/>
      <c r="E45" s="72"/>
      <c r="G45" s="54"/>
    </row>
    <row r="46" spans="1:7" s="55" customFormat="1" ht="15">
      <c r="A46" s="54"/>
      <c r="B46" s="68" t="str">
        <f>IF(C46="","",IFERROR(MATCH(C46,'2. Proteins Supplied'!$E$10:$E$278,0),"N"))</f>
        <v/>
      </c>
      <c r="C46" s="69"/>
      <c r="D46" s="69"/>
      <c r="E46" s="72"/>
      <c r="G46" s="54"/>
    </row>
    <row r="47" spans="1:7" s="55" customFormat="1" ht="15">
      <c r="A47" s="54"/>
      <c r="B47" s="68" t="str">
        <f>IF(C47="","",IFERROR(MATCH(C47,'2. Proteins Supplied'!$E$10:$E$278,0),"N"))</f>
        <v/>
      </c>
      <c r="C47" s="69"/>
      <c r="D47" s="69"/>
      <c r="E47" s="72"/>
      <c r="G47" s="54"/>
    </row>
    <row r="48" spans="1:7" s="55" customFormat="1" ht="15">
      <c r="A48" s="54"/>
      <c r="B48" s="68" t="str">
        <f>IF(C48="","",IFERROR(MATCH(C48,'2. Proteins Supplied'!$E$10:$E$278,0),"N"))</f>
        <v/>
      </c>
      <c r="C48" s="69"/>
      <c r="D48" s="69"/>
      <c r="E48" s="72"/>
      <c r="G48" s="54"/>
    </row>
    <row r="49" spans="1:7" s="55" customFormat="1" ht="15">
      <c r="A49" s="54"/>
      <c r="B49" s="68" t="str">
        <f>IF(C49="","",IFERROR(MATCH(C49,'2. Proteins Supplied'!$E$10:$E$278,0),"N"))</f>
        <v/>
      </c>
      <c r="C49" s="69"/>
      <c r="D49" s="69"/>
      <c r="E49" s="72"/>
      <c r="G49" s="54"/>
    </row>
    <row r="50" spans="1:7" s="55" customFormat="1" ht="15">
      <c r="A50" s="54"/>
      <c r="B50" s="68" t="str">
        <f>IF(C50="","",IFERROR(MATCH(C50,'2. Proteins Supplied'!$E$10:$E$278,0),"N"))</f>
        <v/>
      </c>
      <c r="C50" s="69"/>
      <c r="D50" s="69"/>
      <c r="E50" s="72"/>
      <c r="G50" s="54"/>
    </row>
    <row r="51" spans="1:7" s="55" customFormat="1" ht="15">
      <c r="A51" s="54"/>
      <c r="B51" s="68" t="str">
        <f>IF(C51="","",IFERROR(MATCH(C51,'2. Proteins Supplied'!$E$10:$E$278,0),"N"))</f>
        <v/>
      </c>
      <c r="C51" s="69"/>
      <c r="D51" s="69"/>
      <c r="E51" s="72"/>
      <c r="G51" s="54"/>
    </row>
    <row r="52" spans="1:7" s="55" customFormat="1" ht="15">
      <c r="A52" s="54"/>
      <c r="B52" s="68" t="str">
        <f>IF(C52="","",IFERROR(MATCH(C52,'2. Proteins Supplied'!$E$10:$E$278,0),"N"))</f>
        <v/>
      </c>
      <c r="C52" s="69"/>
      <c r="D52" s="69"/>
      <c r="E52" s="72"/>
      <c r="G52" s="54"/>
    </row>
    <row r="53" spans="1:7" s="55" customFormat="1" ht="15">
      <c r="A53" s="54"/>
      <c r="B53" s="68"/>
      <c r="C53" s="69"/>
      <c r="D53" s="69"/>
      <c r="E53" s="72"/>
      <c r="G53" s="54"/>
    </row>
    <row r="54" spans="1:7" s="55" customFormat="1" ht="15">
      <c r="A54" s="54"/>
      <c r="B54" s="68"/>
      <c r="C54" s="69"/>
      <c r="D54" s="69"/>
      <c r="E54" s="72"/>
      <c r="G54" s="54"/>
    </row>
    <row r="55" spans="1:7" s="55" customFormat="1" ht="15">
      <c r="A55" s="54"/>
      <c r="B55" s="68" t="str">
        <f>IF(C55="","",IFERROR(MATCH(C55,'2. Proteins Supplied'!$E$10:$E$278,0),"N"))</f>
        <v/>
      </c>
      <c r="C55" s="69"/>
      <c r="D55" s="69"/>
      <c r="E55" s="72"/>
      <c r="G55" s="54"/>
    </row>
    <row r="56" spans="1:7" s="55" customFormat="1" ht="15">
      <c r="A56" s="54"/>
      <c r="B56" s="68" t="str">
        <f>IF(C56="","",IFERROR(MATCH(C56,'2. Proteins Supplied'!$E$10:$E$278,0),"N"))</f>
        <v/>
      </c>
      <c r="C56" s="69"/>
      <c r="D56" s="69"/>
      <c r="E56" s="72"/>
      <c r="G56" s="54"/>
    </row>
    <row r="57" spans="1:7" s="55" customFormat="1" ht="15">
      <c r="A57" s="54"/>
      <c r="B57" s="68" t="str">
        <f>IF(C57="","",IFERROR(MATCH(C57,'2. Proteins Supplied'!$E$10:$E$278,0),"N"))</f>
        <v/>
      </c>
      <c r="C57" s="69"/>
      <c r="D57" s="69"/>
      <c r="E57" s="72"/>
      <c r="G57" s="54"/>
    </row>
    <row r="58" spans="1:7" s="55" customFormat="1" ht="15">
      <c r="A58" s="54"/>
      <c r="B58" s="68" t="str">
        <f>IF(C58="","",IFERROR(MATCH(C58,'2. Proteins Supplied'!$E$10:$E$278,0),"N"))</f>
        <v/>
      </c>
      <c r="C58" s="69"/>
      <c r="D58" s="69"/>
      <c r="E58" s="72"/>
      <c r="G58" s="54"/>
    </row>
    <row r="59" spans="1:7" s="55" customFormat="1" ht="15">
      <c r="A59" s="54"/>
      <c r="B59" s="68" t="str">
        <f>IF(C59="","",IFERROR(MATCH(C59,'2. Proteins Supplied'!$E$10:$E$278,0),"N"))</f>
        <v/>
      </c>
      <c r="C59" s="69"/>
      <c r="D59" s="69"/>
      <c r="E59" s="72"/>
      <c r="G59" s="54"/>
    </row>
    <row r="60" spans="1:7" s="55" customFormat="1" ht="15">
      <c r="A60" s="54"/>
      <c r="B60" s="68" t="str">
        <f>IF(C60="","",IFERROR(MATCH(C60,'2. Proteins Supplied'!$E$10:$E$278,0),"N"))</f>
        <v/>
      </c>
      <c r="C60" s="69"/>
      <c r="D60" s="69"/>
      <c r="E60" s="72"/>
      <c r="G60" s="54"/>
    </row>
    <row r="61" spans="1:7" s="55" customFormat="1" ht="15">
      <c r="A61" s="54"/>
      <c r="B61" s="68" t="str">
        <f>IF(C61="","",IFERROR(MATCH(C61,'2. Proteins Supplied'!$E$10:$E$278,0),"N"))</f>
        <v/>
      </c>
      <c r="C61" s="69"/>
      <c r="D61" s="69"/>
      <c r="E61" s="72"/>
      <c r="G61" s="54"/>
    </row>
    <row r="62" spans="1:7" s="55" customFormat="1" ht="15">
      <c r="A62" s="54"/>
      <c r="B62" s="68" t="str">
        <f>IF(C62="","",IFERROR(MATCH(C62,'2. Proteins Supplied'!$E$10:$E$278,0),"N"))</f>
        <v/>
      </c>
      <c r="C62" s="69"/>
      <c r="D62" s="69"/>
      <c r="E62" s="72"/>
      <c r="G62" s="54"/>
    </row>
    <row r="63" spans="1:7" s="55" customFormat="1" ht="15">
      <c r="A63" s="54"/>
      <c r="B63" s="68" t="str">
        <f>IF(C63="","",IFERROR(MATCH(C63,'2. Proteins Supplied'!$E$10:$E$278,0),"N"))</f>
        <v/>
      </c>
      <c r="C63" s="69"/>
      <c r="D63" s="69"/>
      <c r="E63" s="72"/>
      <c r="G63" s="54"/>
    </row>
    <row r="64" spans="1:7" s="55" customFormat="1" ht="15">
      <c r="A64" s="54"/>
      <c r="B64" s="68" t="str">
        <f>IF(C64="","",IFERROR(MATCH(C64,'2. Proteins Supplied'!$E$10:$E$278,0),"N"))</f>
        <v/>
      </c>
      <c r="C64" s="69"/>
      <c r="D64" s="69"/>
      <c r="E64" s="72"/>
      <c r="G64" s="54"/>
    </row>
    <row r="65" spans="1:7" s="55" customFormat="1" ht="15">
      <c r="A65" s="54"/>
      <c r="B65" s="68" t="str">
        <f>IF(C65="","",IFERROR(MATCH(C65,'2. Proteins Supplied'!$E$10:$E$278,0),"N"))</f>
        <v/>
      </c>
      <c r="C65" s="69"/>
      <c r="D65" s="69"/>
      <c r="E65" s="72"/>
      <c r="G65" s="54"/>
    </row>
    <row r="66" spans="1:7" s="55" customFormat="1" ht="15">
      <c r="A66" s="54"/>
      <c r="B66" s="68" t="str">
        <f>IF(C66="","",IFERROR(MATCH(C66,'2. Proteins Supplied'!$E$10:$E$278,0),"N"))</f>
        <v/>
      </c>
      <c r="C66" s="69"/>
      <c r="D66" s="69"/>
      <c r="E66" s="72"/>
      <c r="G66" s="54"/>
    </row>
    <row r="67" spans="1:7" s="55" customFormat="1" ht="15">
      <c r="A67" s="54"/>
      <c r="B67" s="68" t="str">
        <f>IF(C67="","",IFERROR(MATCH(C67,'2. Proteins Supplied'!$E$10:$E$278,0),"N"))</f>
        <v/>
      </c>
      <c r="C67" s="69"/>
      <c r="D67" s="69"/>
      <c r="E67" s="72"/>
      <c r="G67" s="54"/>
    </row>
    <row r="68" spans="1:7" s="55" customFormat="1" ht="15">
      <c r="A68" s="54"/>
      <c r="B68" s="68" t="str">
        <f>IF(C68="","",IFERROR(MATCH(C68,'2. Proteins Supplied'!$E$10:$E$278,0),"N"))</f>
        <v/>
      </c>
      <c r="C68" s="69"/>
      <c r="D68" s="69"/>
      <c r="E68" s="72"/>
      <c r="G68" s="54"/>
    </row>
    <row r="69" spans="1:7" s="55" customFormat="1" ht="15">
      <c r="A69" s="54"/>
      <c r="B69" s="68" t="str">
        <f>IF(C69="","",IFERROR(MATCH(C69,'2. Proteins Supplied'!$E$10:$E$278,0),"N"))</f>
        <v/>
      </c>
      <c r="C69" s="69"/>
      <c r="D69" s="69"/>
      <c r="E69" s="72"/>
      <c r="G69" s="54"/>
    </row>
    <row r="70" spans="1:7" s="55" customFormat="1" ht="15">
      <c r="A70" s="54"/>
      <c r="B70" s="68" t="str">
        <f>IF(C70="","",IFERROR(MATCH(C70,'2. Proteins Supplied'!$E$10:$E$278,0),"N"))</f>
        <v/>
      </c>
      <c r="C70" s="69"/>
      <c r="D70" s="69"/>
      <c r="E70" s="72"/>
      <c r="G70" s="54"/>
    </row>
    <row r="71" spans="1:7" s="55" customFormat="1" ht="15">
      <c r="A71" s="54"/>
      <c r="B71" s="68" t="str">
        <f>IF(C71="","",IFERROR(MATCH(C71,'2. Proteins Supplied'!$E$10:$E$278,0),"N"))</f>
        <v/>
      </c>
      <c r="C71" s="69"/>
      <c r="D71" s="69"/>
      <c r="E71" s="72"/>
      <c r="G71" s="54"/>
    </row>
    <row r="72" spans="1:7" s="55" customFormat="1" ht="15">
      <c r="A72" s="54"/>
      <c r="B72" s="68" t="str">
        <f>IF(C72="","",IFERROR(MATCH(C72,'2. Proteins Supplied'!$E$10:$E$278,0),"N"))</f>
        <v/>
      </c>
      <c r="C72" s="69"/>
      <c r="D72" s="69"/>
      <c r="E72" s="72"/>
      <c r="G72" s="54"/>
    </row>
    <row r="73" spans="1:7" s="55" customFormat="1" ht="15">
      <c r="A73" s="54"/>
      <c r="B73" s="68" t="str">
        <f>IF(C73="","",IFERROR(MATCH(C73,'2. Proteins Supplied'!$E$10:$E$278,0),"N"))</f>
        <v/>
      </c>
      <c r="C73" s="69"/>
      <c r="D73" s="69"/>
      <c r="E73" s="72"/>
      <c r="G73" s="54"/>
    </row>
    <row r="74" spans="1:7" s="55" customFormat="1" ht="15">
      <c r="A74" s="54"/>
      <c r="B74" s="68" t="str">
        <f>IF(C74="","",IFERROR(MATCH(C74,'2. Proteins Supplied'!$E$10:$E$278,0),"N"))</f>
        <v/>
      </c>
      <c r="C74" s="69"/>
      <c r="D74" s="69"/>
      <c r="E74" s="72"/>
      <c r="G74" s="54"/>
    </row>
    <row r="75" spans="1:7" s="55" customFormat="1" ht="15">
      <c r="A75" s="54"/>
      <c r="B75" s="68" t="str">
        <f>IF(C75="","",IFERROR(MATCH(C75,'2. Proteins Supplied'!$E$10:$E$278,0),"N"))</f>
        <v/>
      </c>
      <c r="C75" s="69"/>
      <c r="D75" s="69"/>
      <c r="E75" s="72"/>
      <c r="G75" s="54"/>
    </row>
    <row r="76" spans="1:7" s="55" customFormat="1" ht="15">
      <c r="A76" s="54"/>
      <c r="B76" s="68" t="str">
        <f>IF(C76="","",IFERROR(MATCH(C76,'2. Proteins Supplied'!$E$10:$E$278,0),"N"))</f>
        <v/>
      </c>
      <c r="C76" s="69"/>
      <c r="D76" s="69"/>
      <c r="E76" s="72"/>
      <c r="G76" s="54"/>
    </row>
    <row r="77" spans="1:7" s="55" customFormat="1" ht="15">
      <c r="A77" s="54"/>
      <c r="B77" s="68" t="str">
        <f>IF(C77="","",IFERROR(MATCH(C77,'2. Proteins Supplied'!$E$10:$E$278,0),"N"))</f>
        <v/>
      </c>
      <c r="C77" s="69"/>
      <c r="D77" s="69"/>
      <c r="E77" s="72"/>
      <c r="G77" s="54"/>
    </row>
    <row r="78" spans="1:7" s="55" customFormat="1" ht="15">
      <c r="A78" s="54"/>
      <c r="B78" s="68" t="str">
        <f>IF(C78="","",IFERROR(MATCH(C78,'2. Proteins Supplied'!$E$10:$E$278,0),"N"))</f>
        <v/>
      </c>
      <c r="C78" s="69"/>
      <c r="D78" s="69"/>
      <c r="E78" s="72"/>
      <c r="G78" s="54"/>
    </row>
    <row r="79" spans="1:7" s="55" customFormat="1" ht="15" hidden="1">
      <c r="A79" s="54"/>
      <c r="C79" s="69"/>
      <c r="D79" s="69"/>
      <c r="E79" s="72"/>
      <c r="G79" s="54"/>
    </row>
    <row r="80" spans="1:7" s="55" customFormat="1" ht="15" hidden="1">
      <c r="A80" s="54"/>
      <c r="C80" s="69"/>
      <c r="D80" s="69"/>
      <c r="E80" s="72"/>
      <c r="G80" s="54"/>
    </row>
    <row r="81" spans="1:7" s="55" customFormat="1" ht="15" hidden="1">
      <c r="A81" s="54"/>
      <c r="C81" s="69"/>
      <c r="D81" s="69"/>
      <c r="E81" s="72"/>
      <c r="G81" s="54"/>
    </row>
    <row r="82" spans="1:7" s="55" customFormat="1" ht="15" hidden="1">
      <c r="A82" s="54"/>
      <c r="C82" s="69"/>
      <c r="D82" s="69"/>
      <c r="E82" s="72"/>
      <c r="G82" s="54"/>
    </row>
    <row r="83" spans="1:7" s="55" customFormat="1" ht="15" hidden="1">
      <c r="A83" s="54"/>
      <c r="C83" s="69"/>
      <c r="D83" s="69"/>
      <c r="E83" s="72"/>
      <c r="G83" s="54"/>
    </row>
    <row r="84" spans="1:7" s="55" customFormat="1" ht="15" hidden="1">
      <c r="A84" s="54"/>
      <c r="C84" s="69"/>
      <c r="D84" s="69"/>
      <c r="E84" s="72"/>
      <c r="G84" s="54"/>
    </row>
    <row r="85" spans="1:7" s="55" customFormat="1" ht="15" hidden="1">
      <c r="A85" s="54"/>
      <c r="C85" s="69"/>
      <c r="D85" s="69"/>
      <c r="E85" s="72"/>
      <c r="G85" s="54"/>
    </row>
    <row r="86" spans="1:7" s="55" customFormat="1" ht="15" hidden="1">
      <c r="A86" s="54"/>
      <c r="C86" s="69"/>
      <c r="D86" s="69"/>
      <c r="E86" s="72"/>
      <c r="G86" s="54"/>
    </row>
    <row r="87" spans="1:7" s="55" customFormat="1" ht="15" hidden="1">
      <c r="A87" s="54"/>
      <c r="C87" s="69"/>
      <c r="D87" s="69"/>
      <c r="E87" s="72"/>
      <c r="G87" s="54"/>
    </row>
    <row r="88" spans="1:7" s="55" customFormat="1" ht="15" hidden="1">
      <c r="A88" s="54"/>
      <c r="C88" s="69"/>
      <c r="D88" s="69"/>
      <c r="E88" s="72"/>
      <c r="G88" s="54"/>
    </row>
    <row r="89" spans="1:7" s="55" customFormat="1" ht="15" hidden="1">
      <c r="A89" s="54"/>
      <c r="C89" s="69"/>
      <c r="D89" s="69"/>
      <c r="E89" s="72"/>
      <c r="G89" s="54"/>
    </row>
    <row r="90" spans="1:7" s="55" customFormat="1" ht="15" hidden="1">
      <c r="A90" s="54"/>
      <c r="C90" s="69"/>
      <c r="D90" s="69"/>
      <c r="E90" s="72"/>
      <c r="G90" s="54"/>
    </row>
    <row r="91" spans="1:7" s="55" customFormat="1" ht="15" hidden="1">
      <c r="A91" s="54"/>
      <c r="C91" s="69"/>
      <c r="D91" s="69"/>
      <c r="E91" s="72"/>
      <c r="G91" s="54"/>
    </row>
    <row r="92" spans="1:7" s="55" customFormat="1" ht="15" hidden="1">
      <c r="A92" s="54"/>
      <c r="C92" s="69"/>
      <c r="D92" s="69"/>
      <c r="E92" s="72"/>
      <c r="G92" s="54"/>
    </row>
    <row r="93" spans="1:7" s="55" customFormat="1" ht="15" hidden="1">
      <c r="A93" s="54"/>
      <c r="C93" s="69"/>
      <c r="D93" s="69"/>
      <c r="E93" s="72"/>
      <c r="G93" s="54"/>
    </row>
    <row r="94" spans="1:7" s="55" customFormat="1" ht="15" hidden="1">
      <c r="A94" s="54"/>
      <c r="C94" s="69"/>
      <c r="D94" s="69"/>
      <c r="E94" s="72"/>
      <c r="G94" s="54"/>
    </row>
    <row r="95" spans="1:7" s="55" customFormat="1" ht="15" hidden="1">
      <c r="A95" s="54"/>
      <c r="C95" s="69"/>
      <c r="D95" s="69"/>
      <c r="E95" s="72"/>
      <c r="G95" s="54"/>
    </row>
    <row r="96" spans="1:7" s="55" customFormat="1" ht="15" hidden="1">
      <c r="A96" s="54"/>
      <c r="C96" s="69"/>
      <c r="D96" s="69"/>
      <c r="E96" s="72"/>
      <c r="G96" s="54"/>
    </row>
    <row r="97" spans="1:7" s="55" customFormat="1" ht="15" hidden="1">
      <c r="A97" s="54"/>
      <c r="C97" s="69"/>
      <c r="D97" s="69"/>
      <c r="E97" s="72"/>
      <c r="G97" s="54"/>
    </row>
    <row r="98" spans="1:7" s="55" customFormat="1" ht="15" hidden="1">
      <c r="A98" s="54"/>
      <c r="C98" s="69"/>
      <c r="D98" s="69"/>
      <c r="E98" s="72"/>
      <c r="G98" s="54"/>
    </row>
    <row r="99" spans="1:7" s="55" customFormat="1" ht="15" hidden="1">
      <c r="A99" s="54"/>
      <c r="C99" s="69"/>
      <c r="D99" s="69"/>
      <c r="E99" s="72"/>
      <c r="G99" s="54"/>
    </row>
    <row r="100" spans="1:7" s="55" customFormat="1" ht="15" hidden="1">
      <c r="A100" s="54"/>
      <c r="C100" s="69"/>
      <c r="D100" s="69"/>
      <c r="E100" s="72"/>
      <c r="G100" s="54"/>
    </row>
    <row r="101" spans="1:7" s="55" customFormat="1" ht="15" hidden="1">
      <c r="A101" s="54"/>
      <c r="C101" s="69"/>
      <c r="D101" s="69"/>
      <c r="E101" s="72"/>
      <c r="G101" s="54"/>
    </row>
    <row r="102" spans="1:7" s="55" customFormat="1" ht="15" hidden="1">
      <c r="A102" s="54"/>
      <c r="C102" s="69"/>
      <c r="D102" s="69"/>
      <c r="E102" s="72"/>
      <c r="G102" s="54"/>
    </row>
    <row r="103" spans="1:7" s="55" customFormat="1" ht="15" hidden="1">
      <c r="A103" s="54"/>
      <c r="C103" s="69"/>
      <c r="D103" s="69"/>
      <c r="E103" s="72"/>
      <c r="G103" s="54"/>
    </row>
    <row r="104" spans="1:7" s="55" customFormat="1" ht="15" hidden="1">
      <c r="A104" s="54"/>
      <c r="C104" s="69"/>
      <c r="D104" s="69"/>
      <c r="E104" s="72"/>
      <c r="G104" s="54"/>
    </row>
    <row r="105" spans="1:7" s="55" customFormat="1" ht="15" hidden="1">
      <c r="A105" s="54"/>
      <c r="C105" s="69"/>
      <c r="D105" s="69"/>
      <c r="E105" s="72"/>
      <c r="G105" s="54"/>
    </row>
    <row r="106" spans="1:7" s="55" customFormat="1" ht="15" hidden="1">
      <c r="A106" s="54"/>
      <c r="C106" s="69"/>
      <c r="D106" s="69"/>
      <c r="E106" s="72"/>
      <c r="G106" s="54"/>
    </row>
    <row r="107" spans="1:7" s="55" customFormat="1" ht="15" hidden="1">
      <c r="A107" s="54"/>
      <c r="C107" s="69"/>
      <c r="D107" s="69"/>
      <c r="E107" s="72"/>
      <c r="G107" s="54"/>
    </row>
    <row r="108" spans="1:7" s="55" customFormat="1" ht="15" hidden="1">
      <c r="A108" s="54"/>
      <c r="C108" s="69"/>
      <c r="D108" s="69"/>
      <c r="E108" s="72"/>
      <c r="G108" s="54"/>
    </row>
    <row r="109" spans="1:7" s="55" customFormat="1" ht="15" hidden="1">
      <c r="A109" s="54"/>
      <c r="C109" s="69"/>
      <c r="D109" s="69"/>
      <c r="E109" s="72"/>
      <c r="G109" s="54"/>
    </row>
    <row r="110" spans="1:7" s="55" customFormat="1" ht="15" hidden="1">
      <c r="A110" s="54"/>
      <c r="C110" s="69"/>
      <c r="D110" s="69"/>
      <c r="E110" s="72"/>
      <c r="G110" s="54"/>
    </row>
    <row r="111" spans="1:7" s="55" customFormat="1" ht="15" hidden="1">
      <c r="A111" s="54"/>
      <c r="C111" s="69"/>
      <c r="D111" s="69"/>
      <c r="E111" s="72"/>
      <c r="G111" s="54"/>
    </row>
    <row r="112" spans="1:7" s="55" customFormat="1" ht="15" hidden="1">
      <c r="A112" s="54"/>
      <c r="C112" s="69"/>
      <c r="D112" s="69"/>
      <c r="E112" s="72"/>
      <c r="G112" s="54"/>
    </row>
    <row r="113" spans="1:7" s="55" customFormat="1" ht="15" hidden="1">
      <c r="A113" s="54"/>
      <c r="C113" s="69"/>
      <c r="D113" s="69"/>
      <c r="E113" s="72"/>
      <c r="G113" s="54"/>
    </row>
    <row r="114" spans="1:7" s="55" customFormat="1" ht="15" hidden="1">
      <c r="A114" s="54"/>
      <c r="C114" s="69"/>
      <c r="D114" s="69"/>
      <c r="E114" s="72"/>
      <c r="G114" s="54"/>
    </row>
    <row r="115" spans="1:7" s="55" customFormat="1" ht="15" hidden="1">
      <c r="A115" s="54"/>
      <c r="C115" s="69"/>
      <c r="D115" s="69"/>
      <c r="E115" s="72"/>
      <c r="G115" s="54"/>
    </row>
    <row r="116" spans="1:7" s="55" customFormat="1" ht="15" hidden="1">
      <c r="A116" s="54"/>
      <c r="C116" s="69"/>
      <c r="D116" s="69"/>
      <c r="E116" s="72"/>
      <c r="G116" s="54"/>
    </row>
    <row r="117" spans="1:7" s="55" customFormat="1" ht="15" hidden="1">
      <c r="A117" s="54"/>
      <c r="C117" s="69"/>
      <c r="D117" s="69"/>
      <c r="E117" s="72"/>
      <c r="G117" s="54"/>
    </row>
    <row r="118" spans="1:7" s="55" customFormat="1" ht="15" hidden="1">
      <c r="A118" s="54"/>
      <c r="C118" s="69"/>
      <c r="D118" s="69"/>
      <c r="E118" s="72"/>
      <c r="G118" s="54"/>
    </row>
    <row r="119" spans="1:7" s="55" customFormat="1" ht="15" hidden="1">
      <c r="A119" s="54"/>
      <c r="C119" s="69"/>
      <c r="D119" s="69"/>
      <c r="E119" s="72"/>
      <c r="G119" s="54"/>
    </row>
    <row r="120" spans="1:7" s="55" customFormat="1" ht="15" hidden="1">
      <c r="A120" s="54"/>
      <c r="C120" s="69"/>
      <c r="D120" s="69"/>
      <c r="E120" s="72"/>
      <c r="G120" s="54"/>
    </row>
    <row r="121" spans="1:7" s="55" customFormat="1" ht="15" hidden="1">
      <c r="A121" s="54"/>
      <c r="C121" s="69"/>
      <c r="D121" s="69"/>
      <c r="E121" s="72"/>
      <c r="G121" s="54"/>
    </row>
    <row r="122" spans="1:7" s="55" customFormat="1" ht="15" hidden="1">
      <c r="A122" s="54"/>
      <c r="C122" s="69"/>
      <c r="D122" s="69"/>
      <c r="E122" s="72"/>
      <c r="G122" s="54"/>
    </row>
    <row r="123" spans="1:7" s="55" customFormat="1" ht="15" hidden="1">
      <c r="A123" s="54"/>
      <c r="C123" s="69"/>
      <c r="D123" s="69"/>
      <c r="E123" s="72"/>
      <c r="G123" s="54"/>
    </row>
    <row r="124" spans="1:7" s="55" customFormat="1" ht="15" hidden="1">
      <c r="A124" s="54"/>
      <c r="C124" s="69"/>
      <c r="D124" s="69"/>
      <c r="E124" s="72"/>
      <c r="G124" s="54"/>
    </row>
    <row r="125" spans="1:7" s="55" customFormat="1" ht="15" hidden="1">
      <c r="A125" s="54"/>
      <c r="C125" s="69"/>
      <c r="D125" s="69"/>
      <c r="E125" s="72"/>
      <c r="G125" s="54"/>
    </row>
    <row r="126" spans="1:7" s="55" customFormat="1" ht="15" hidden="1">
      <c r="A126" s="54"/>
      <c r="C126" s="69"/>
      <c r="D126" s="69"/>
      <c r="E126" s="72"/>
      <c r="G126" s="54"/>
    </row>
    <row r="127" spans="1:7" s="55" customFormat="1" ht="15" hidden="1">
      <c r="A127" s="54"/>
      <c r="C127" s="69"/>
      <c r="D127" s="69"/>
      <c r="E127" s="72"/>
      <c r="G127" s="54"/>
    </row>
    <row r="128" spans="1:7" s="55" customFormat="1" ht="15" hidden="1">
      <c r="A128" s="54"/>
      <c r="C128" s="69"/>
      <c r="D128" s="69"/>
      <c r="E128" s="72"/>
      <c r="G128" s="54"/>
    </row>
    <row r="129" spans="1:7" s="55" customFormat="1" ht="15" hidden="1">
      <c r="A129" s="54"/>
      <c r="C129" s="69"/>
      <c r="D129" s="69"/>
      <c r="E129" s="72"/>
      <c r="G129" s="54"/>
    </row>
    <row r="130" spans="1:7" s="55" customFormat="1" ht="15" hidden="1">
      <c r="A130" s="54"/>
      <c r="C130" s="69"/>
      <c r="D130" s="69"/>
      <c r="E130" s="72"/>
      <c r="G130" s="54"/>
    </row>
    <row r="131" spans="1:7" s="55" customFormat="1" ht="15" hidden="1">
      <c r="A131" s="54"/>
      <c r="C131" s="69"/>
      <c r="D131" s="69"/>
      <c r="E131" s="72"/>
      <c r="G131" s="54"/>
    </row>
    <row r="132" spans="1:7" s="55" customFormat="1" ht="15" hidden="1">
      <c r="A132" s="54"/>
      <c r="C132" s="69"/>
      <c r="D132" s="69"/>
      <c r="E132" s="72"/>
      <c r="G132" s="54"/>
    </row>
    <row r="133" spans="1:7" s="55" customFormat="1" ht="15" hidden="1">
      <c r="A133" s="54"/>
      <c r="C133" s="69"/>
      <c r="D133" s="69"/>
      <c r="E133" s="72"/>
      <c r="G133" s="54"/>
    </row>
    <row r="134" spans="1:7" s="55" customFormat="1" ht="15" hidden="1">
      <c r="A134" s="54"/>
      <c r="C134" s="69"/>
      <c r="D134" s="69"/>
      <c r="E134" s="72"/>
      <c r="G134" s="54"/>
    </row>
    <row r="135" spans="1:7" s="55" customFormat="1" ht="15" hidden="1">
      <c r="A135" s="54"/>
      <c r="C135" s="69"/>
      <c r="D135" s="69"/>
      <c r="E135" s="72"/>
      <c r="G135" s="54"/>
    </row>
    <row r="136" spans="1:7" s="55" customFormat="1" ht="15" hidden="1">
      <c r="A136" s="54"/>
      <c r="C136" s="69"/>
      <c r="D136" s="69"/>
      <c r="E136" s="72"/>
      <c r="G136" s="54"/>
    </row>
    <row r="137" spans="1:7" s="55" customFormat="1" ht="15" hidden="1">
      <c r="A137" s="54"/>
      <c r="C137" s="69"/>
      <c r="D137" s="69"/>
      <c r="E137" s="72"/>
      <c r="G137" s="54"/>
    </row>
    <row r="138" spans="1:7" s="55" customFormat="1" ht="15" hidden="1">
      <c r="A138" s="54"/>
      <c r="C138" s="69"/>
      <c r="D138" s="69"/>
      <c r="E138" s="72"/>
      <c r="G138" s="54"/>
    </row>
    <row r="139" spans="1:7" s="55" customFormat="1" ht="15" hidden="1">
      <c r="A139" s="54"/>
      <c r="C139" s="69"/>
      <c r="D139" s="69"/>
      <c r="E139" s="72"/>
      <c r="G139" s="54"/>
    </row>
    <row r="140" spans="1:7" s="55" customFormat="1" ht="15" hidden="1">
      <c r="A140" s="54"/>
      <c r="C140" s="69"/>
      <c r="D140" s="69"/>
      <c r="E140" s="72"/>
      <c r="G140" s="54"/>
    </row>
    <row r="141" spans="1:7" s="55" customFormat="1" ht="15" hidden="1">
      <c r="A141" s="54"/>
      <c r="C141" s="69"/>
      <c r="D141" s="69"/>
      <c r="E141" s="72"/>
      <c r="G141" s="54"/>
    </row>
    <row r="142" spans="1:7" s="55" customFormat="1" ht="15" hidden="1">
      <c r="A142" s="54"/>
      <c r="C142" s="69"/>
      <c r="D142" s="69"/>
      <c r="E142" s="72"/>
      <c r="G142" s="54"/>
    </row>
    <row r="143" spans="1:7" s="55" customFormat="1" ht="15" hidden="1">
      <c r="A143" s="54"/>
      <c r="C143" s="69"/>
      <c r="D143" s="69"/>
      <c r="E143" s="72"/>
      <c r="G143" s="54"/>
    </row>
    <row r="144" spans="1:7" s="55" customFormat="1" ht="15" hidden="1">
      <c r="A144" s="54"/>
      <c r="C144" s="69"/>
      <c r="D144" s="69"/>
      <c r="E144" s="72"/>
      <c r="G144" s="54"/>
    </row>
    <row r="145" spans="1:7" s="55" customFormat="1" ht="15" hidden="1">
      <c r="A145" s="54"/>
      <c r="C145" s="69"/>
      <c r="D145" s="69"/>
      <c r="E145" s="72"/>
      <c r="G145" s="54"/>
    </row>
    <row r="146" spans="1:7" s="55" customFormat="1" ht="15" hidden="1">
      <c r="A146" s="54"/>
      <c r="C146" s="69"/>
      <c r="D146" s="69"/>
      <c r="E146" s="72"/>
      <c r="G146" s="54"/>
    </row>
    <row r="147" spans="1:7" s="55" customFormat="1" ht="15" hidden="1">
      <c r="A147" s="54"/>
      <c r="C147" s="69"/>
      <c r="D147" s="69"/>
      <c r="E147" s="72"/>
      <c r="G147" s="54"/>
    </row>
    <row r="148" spans="1:7" s="55" customFormat="1" ht="15" hidden="1">
      <c r="A148" s="54"/>
      <c r="C148" s="69"/>
      <c r="D148" s="69"/>
      <c r="E148" s="72"/>
      <c r="G148" s="54"/>
    </row>
    <row r="149" spans="1:7" s="55" customFormat="1" ht="15" hidden="1">
      <c r="A149" s="54"/>
      <c r="C149" s="69"/>
      <c r="D149" s="69"/>
      <c r="E149" s="72"/>
      <c r="G149" s="54"/>
    </row>
    <row r="150" spans="1:7" s="55" customFormat="1" ht="15" hidden="1">
      <c r="A150" s="54"/>
      <c r="C150" s="69"/>
      <c r="D150" s="69"/>
      <c r="E150" s="72"/>
      <c r="G150" s="54"/>
    </row>
    <row r="151" spans="1:7" s="55" customFormat="1" ht="15" hidden="1">
      <c r="A151" s="54"/>
      <c r="C151" s="69"/>
      <c r="D151" s="69"/>
      <c r="E151" s="72"/>
      <c r="G151" s="54"/>
    </row>
    <row r="152" spans="1:7" s="55" customFormat="1" ht="15" hidden="1">
      <c r="A152" s="54"/>
      <c r="C152" s="69"/>
      <c r="D152" s="69"/>
      <c r="E152" s="72"/>
      <c r="G152" s="54"/>
    </row>
    <row r="153" spans="1:7" s="55" customFormat="1" ht="15" hidden="1">
      <c r="A153" s="54"/>
      <c r="C153" s="69"/>
      <c r="D153" s="69"/>
      <c r="E153" s="72"/>
      <c r="G153" s="54"/>
    </row>
    <row r="154" spans="1:7" s="55" customFormat="1" ht="15" hidden="1">
      <c r="A154" s="54"/>
      <c r="C154" s="69"/>
      <c r="D154" s="69"/>
      <c r="E154" s="72"/>
      <c r="G154" s="54"/>
    </row>
    <row r="155" spans="1:7" s="55" customFormat="1" ht="15" hidden="1">
      <c r="A155" s="54"/>
      <c r="C155" s="69"/>
      <c r="D155" s="69"/>
      <c r="E155" s="72"/>
      <c r="G155" s="54"/>
    </row>
    <row r="156" spans="1:7" s="55" customFormat="1" ht="15" hidden="1">
      <c r="A156" s="54"/>
      <c r="C156" s="69"/>
      <c r="D156" s="69"/>
      <c r="E156" s="72"/>
      <c r="G156" s="54"/>
    </row>
    <row r="157" spans="1:7" s="55" customFormat="1" ht="15" hidden="1">
      <c r="A157" s="54"/>
      <c r="C157" s="69"/>
      <c r="D157" s="69"/>
      <c r="E157" s="72"/>
      <c r="G157" s="54"/>
    </row>
    <row r="158" spans="1:7" s="55" customFormat="1" ht="15" hidden="1">
      <c r="A158" s="54"/>
      <c r="C158" s="69"/>
      <c r="D158" s="69"/>
      <c r="E158" s="72"/>
      <c r="G158" s="54"/>
    </row>
    <row r="159" spans="1:7" s="55" customFormat="1" ht="15" hidden="1">
      <c r="A159" s="54"/>
      <c r="C159" s="69"/>
      <c r="D159" s="69"/>
      <c r="E159" s="72"/>
      <c r="G159" s="54"/>
    </row>
    <row r="160" spans="1:7" s="55" customFormat="1" ht="15" hidden="1">
      <c r="A160" s="54"/>
      <c r="C160" s="69"/>
      <c r="D160" s="69"/>
      <c r="E160" s="72"/>
      <c r="G160" s="54"/>
    </row>
    <row r="161" spans="1:7" s="55" customFormat="1" ht="15" hidden="1">
      <c r="A161" s="54"/>
      <c r="C161" s="69"/>
      <c r="D161" s="69"/>
      <c r="E161" s="72"/>
      <c r="G161" s="54"/>
    </row>
    <row r="162" spans="1:7" s="55" customFormat="1" ht="15" hidden="1">
      <c r="A162" s="54"/>
      <c r="C162" s="69"/>
      <c r="D162" s="69"/>
      <c r="E162" s="72"/>
      <c r="G162" s="54"/>
    </row>
    <row r="163" spans="1:7" s="55" customFormat="1" ht="15" hidden="1">
      <c r="A163" s="54"/>
      <c r="C163" s="69"/>
      <c r="D163" s="69"/>
      <c r="E163" s="72"/>
      <c r="G163" s="54"/>
    </row>
    <row r="164" spans="1:7" s="55" customFormat="1" ht="15" hidden="1">
      <c r="A164" s="54"/>
      <c r="C164" s="69"/>
      <c r="D164" s="69"/>
      <c r="E164" s="72"/>
      <c r="G164" s="54"/>
    </row>
    <row r="165" spans="1:7" s="55" customFormat="1" ht="15" hidden="1">
      <c r="A165" s="54"/>
      <c r="C165" s="69"/>
      <c r="D165" s="69"/>
      <c r="E165" s="72"/>
      <c r="G165" s="54"/>
    </row>
    <row r="166" spans="1:7" s="55" customFormat="1" ht="15" hidden="1">
      <c r="A166" s="54"/>
      <c r="C166" s="69"/>
      <c r="D166" s="69"/>
      <c r="E166" s="72"/>
      <c r="G166" s="54"/>
    </row>
    <row r="167" spans="1:7" s="55" customFormat="1" ht="15" hidden="1">
      <c r="A167" s="54"/>
      <c r="C167" s="69"/>
      <c r="D167" s="69"/>
      <c r="E167" s="72"/>
      <c r="G167" s="54"/>
    </row>
    <row r="168" spans="1:7" s="55" customFormat="1" ht="15" hidden="1">
      <c r="A168" s="54"/>
      <c r="C168" s="69"/>
      <c r="D168" s="69"/>
      <c r="E168" s="72"/>
      <c r="G168" s="54"/>
    </row>
    <row r="169" spans="1:7" s="55" customFormat="1" ht="15" hidden="1">
      <c r="A169" s="54"/>
      <c r="C169" s="69"/>
      <c r="D169" s="69"/>
      <c r="E169" s="72"/>
      <c r="G169" s="54"/>
    </row>
    <row r="170" spans="1:7" s="55" customFormat="1" ht="15" hidden="1">
      <c r="A170" s="54"/>
      <c r="C170" s="69"/>
      <c r="D170" s="69"/>
      <c r="E170" s="72"/>
      <c r="G170" s="54"/>
    </row>
    <row r="171" spans="1:7" s="55" customFormat="1" ht="15" hidden="1">
      <c r="A171" s="54"/>
      <c r="C171" s="69"/>
      <c r="D171" s="69"/>
      <c r="E171" s="72"/>
      <c r="G171" s="54"/>
    </row>
    <row r="172" spans="1:7" s="55" customFormat="1" ht="15" hidden="1">
      <c r="A172" s="54"/>
      <c r="C172" s="69"/>
      <c r="D172" s="69"/>
      <c r="E172" s="72"/>
      <c r="G172" s="54"/>
    </row>
    <row r="173" spans="1:7" s="55" customFormat="1" ht="15" hidden="1">
      <c r="A173" s="54"/>
      <c r="C173" s="69"/>
      <c r="D173" s="69"/>
      <c r="E173" s="72"/>
      <c r="G173" s="54"/>
    </row>
    <row r="174" spans="1:7" s="55" customFormat="1" ht="15" hidden="1">
      <c r="A174" s="54"/>
      <c r="C174" s="69"/>
      <c r="D174" s="69"/>
      <c r="E174" s="72"/>
      <c r="G174" s="54"/>
    </row>
    <row r="175" spans="1:7" s="55" customFormat="1" ht="15" hidden="1">
      <c r="A175" s="54"/>
      <c r="C175" s="69"/>
      <c r="D175" s="69"/>
      <c r="E175" s="72"/>
      <c r="G175" s="54"/>
    </row>
    <row r="176" spans="1:7" s="55" customFormat="1" ht="15" hidden="1">
      <c r="A176" s="54"/>
      <c r="C176" s="69"/>
      <c r="D176" s="69"/>
      <c r="E176" s="72"/>
      <c r="G176" s="54"/>
    </row>
    <row r="177" spans="1:7" s="55" customFormat="1" ht="15" hidden="1">
      <c r="A177" s="54"/>
      <c r="C177" s="69"/>
      <c r="D177" s="69"/>
      <c r="E177" s="72"/>
      <c r="G177" s="54"/>
    </row>
    <row r="178" spans="1:7" s="55" customFormat="1" ht="15" hidden="1">
      <c r="A178" s="54"/>
      <c r="C178" s="69"/>
      <c r="D178" s="69"/>
      <c r="E178" s="72"/>
      <c r="G178" s="54"/>
    </row>
    <row r="179" spans="1:7" s="55" customFormat="1" ht="15" hidden="1">
      <c r="A179" s="54"/>
      <c r="C179" s="69"/>
      <c r="D179" s="69"/>
      <c r="E179" s="72"/>
      <c r="G179" s="54"/>
    </row>
    <row r="180" spans="1:7" s="55" customFormat="1" ht="15" hidden="1">
      <c r="A180" s="54"/>
      <c r="C180" s="69"/>
      <c r="D180" s="69"/>
      <c r="E180" s="72"/>
      <c r="G180" s="54"/>
    </row>
    <row r="181" spans="1:7" s="55" customFormat="1" ht="15" hidden="1">
      <c r="A181" s="54"/>
      <c r="C181" s="69"/>
      <c r="D181" s="69"/>
      <c r="E181" s="72"/>
      <c r="G181" s="54"/>
    </row>
    <row r="182" spans="1:7" s="55" customFormat="1" ht="15" hidden="1">
      <c r="A182" s="54"/>
      <c r="C182" s="69"/>
      <c r="D182" s="69"/>
      <c r="E182" s="72"/>
      <c r="G182" s="54"/>
    </row>
    <row r="183" spans="1:7" s="55" customFormat="1" ht="15" hidden="1">
      <c r="A183" s="54"/>
      <c r="C183" s="69"/>
      <c r="D183" s="69"/>
      <c r="E183" s="72"/>
      <c r="G183" s="54"/>
    </row>
    <row r="184" spans="1:7" s="55" customFormat="1" ht="15" hidden="1">
      <c r="A184" s="54"/>
      <c r="C184" s="69"/>
      <c r="D184" s="69"/>
      <c r="E184" s="72"/>
      <c r="G184" s="54"/>
    </row>
    <row r="185" spans="1:7" s="55" customFormat="1" ht="15" hidden="1">
      <c r="A185" s="54"/>
      <c r="C185" s="69"/>
      <c r="D185" s="69"/>
      <c r="E185" s="72"/>
      <c r="G185" s="54"/>
    </row>
    <row r="186" spans="1:7" s="55" customFormat="1" ht="15" hidden="1">
      <c r="A186" s="54"/>
      <c r="C186" s="69"/>
      <c r="D186" s="69"/>
      <c r="E186" s="72"/>
      <c r="G186" s="54"/>
    </row>
    <row r="187" spans="1:7" s="55" customFormat="1" ht="15" hidden="1">
      <c r="A187" s="54"/>
      <c r="C187" s="69"/>
      <c r="D187" s="69"/>
      <c r="E187" s="72"/>
      <c r="G187" s="54"/>
    </row>
    <row r="188" spans="1:7" s="55" customFormat="1" ht="15" hidden="1">
      <c r="A188" s="54"/>
      <c r="C188" s="69"/>
      <c r="D188" s="69"/>
      <c r="E188" s="72"/>
      <c r="G188" s="54"/>
    </row>
    <row r="189" spans="1:7" s="55" customFormat="1" ht="15" hidden="1">
      <c r="A189" s="54"/>
      <c r="C189" s="69"/>
      <c r="D189" s="69"/>
      <c r="E189" s="72"/>
      <c r="G189" s="54"/>
    </row>
    <row r="190" spans="1:7" s="55" customFormat="1" ht="15" hidden="1">
      <c r="A190" s="54"/>
      <c r="C190" s="69"/>
      <c r="D190" s="69"/>
      <c r="E190" s="72"/>
      <c r="G190" s="54"/>
    </row>
    <row r="191" spans="1:7" s="55" customFormat="1" ht="15" hidden="1">
      <c r="A191" s="54"/>
      <c r="C191" s="69"/>
      <c r="D191" s="69"/>
      <c r="E191" s="72"/>
      <c r="G191" s="54"/>
    </row>
    <row r="192" spans="1:7" s="55" customFormat="1" ht="15" hidden="1">
      <c r="A192" s="54"/>
      <c r="C192" s="69"/>
      <c r="D192" s="69"/>
      <c r="E192" s="72"/>
      <c r="G192" s="54"/>
    </row>
    <row r="193" spans="1:7" s="55" customFormat="1" ht="15" hidden="1">
      <c r="A193" s="54"/>
      <c r="C193" s="69"/>
      <c r="D193" s="69"/>
      <c r="E193" s="72"/>
      <c r="G193" s="54"/>
    </row>
    <row r="194" spans="1:7" s="55" customFormat="1" ht="15" hidden="1">
      <c r="A194" s="54"/>
      <c r="C194" s="69"/>
      <c r="D194" s="69"/>
      <c r="E194" s="72"/>
      <c r="G194" s="54"/>
    </row>
    <row r="195" spans="1:7" s="55" customFormat="1" ht="15" hidden="1">
      <c r="A195" s="54"/>
      <c r="C195" s="69"/>
      <c r="D195" s="69"/>
      <c r="E195" s="72"/>
      <c r="G195" s="54"/>
    </row>
    <row r="196" spans="1:7" s="55" customFormat="1" ht="15" hidden="1">
      <c r="A196" s="54"/>
      <c r="C196" s="69"/>
      <c r="D196" s="69"/>
      <c r="E196" s="72"/>
      <c r="G196" s="54"/>
    </row>
    <row r="197" spans="1:7" s="55" customFormat="1" ht="15" hidden="1">
      <c r="A197" s="54"/>
      <c r="C197" s="69"/>
      <c r="D197" s="69"/>
      <c r="E197" s="72"/>
      <c r="G197" s="54"/>
    </row>
    <row r="198" spans="1:7" s="55" customFormat="1" ht="15" hidden="1">
      <c r="A198" s="54"/>
      <c r="C198" s="69"/>
      <c r="D198" s="69"/>
      <c r="E198" s="72"/>
      <c r="G198" s="54"/>
    </row>
    <row r="199" spans="1:7" s="55" customFormat="1" ht="15" hidden="1">
      <c r="A199" s="54"/>
      <c r="C199" s="69"/>
      <c r="D199" s="69"/>
      <c r="E199" s="72"/>
      <c r="G199" s="54"/>
    </row>
    <row r="200" spans="1:7" s="55" customFormat="1" ht="15" hidden="1">
      <c r="A200" s="54"/>
      <c r="C200" s="69"/>
      <c r="D200" s="69"/>
      <c r="E200" s="72"/>
      <c r="G200" s="54"/>
    </row>
    <row r="201" spans="1:7" s="55" customFormat="1" ht="15" hidden="1">
      <c r="A201" s="54"/>
      <c r="C201" s="69"/>
      <c r="D201" s="69"/>
      <c r="E201" s="72"/>
      <c r="G201" s="54"/>
    </row>
    <row r="202" spans="1:7" s="55" customFormat="1" ht="15" hidden="1">
      <c r="A202" s="54"/>
      <c r="C202" s="69"/>
      <c r="D202" s="69"/>
      <c r="E202" s="72"/>
      <c r="G202" s="54"/>
    </row>
    <row r="203" spans="1:7" s="55" customFormat="1" ht="15" hidden="1">
      <c r="A203" s="54"/>
      <c r="C203" s="69"/>
      <c r="D203" s="69"/>
      <c r="E203" s="72"/>
      <c r="G203" s="54"/>
    </row>
    <row r="204" spans="1:7" s="55" customFormat="1" ht="15" hidden="1">
      <c r="A204" s="54"/>
      <c r="C204" s="69"/>
      <c r="D204" s="69"/>
      <c r="E204" s="72"/>
      <c r="G204" s="54"/>
    </row>
    <row r="205" spans="1:7" s="55" customFormat="1" ht="15" hidden="1">
      <c r="A205" s="54"/>
      <c r="C205" s="69"/>
      <c r="D205" s="69"/>
      <c r="E205" s="72"/>
      <c r="G205" s="54"/>
    </row>
    <row r="206" spans="1:7" s="55" customFormat="1" ht="15" hidden="1">
      <c r="A206" s="54"/>
      <c r="C206" s="69"/>
      <c r="D206" s="69"/>
      <c r="E206" s="72"/>
      <c r="G206" s="54"/>
    </row>
    <row r="207" spans="1:7" s="55" customFormat="1" ht="15" hidden="1">
      <c r="A207" s="54"/>
      <c r="C207" s="69"/>
      <c r="D207" s="69"/>
      <c r="E207" s="72"/>
      <c r="G207" s="54"/>
    </row>
    <row r="208" spans="1:7" s="55" customFormat="1" ht="15" hidden="1">
      <c r="A208" s="54"/>
      <c r="C208" s="69"/>
      <c r="D208" s="69"/>
      <c r="E208" s="72"/>
      <c r="G208" s="54"/>
    </row>
    <row r="209" spans="1:7" s="55" customFormat="1" ht="15" hidden="1">
      <c r="A209" s="54"/>
      <c r="C209" s="69"/>
      <c r="D209" s="69"/>
      <c r="E209" s="72"/>
      <c r="G209" s="54"/>
    </row>
    <row r="210" spans="1:7" s="55" customFormat="1" ht="15" hidden="1">
      <c r="A210" s="54"/>
      <c r="C210" s="69"/>
      <c r="D210" s="69"/>
      <c r="E210" s="72"/>
      <c r="G210" s="54"/>
    </row>
    <row r="211" spans="1:7" s="55" customFormat="1" ht="15" hidden="1">
      <c r="A211" s="54"/>
      <c r="C211" s="69"/>
      <c r="D211" s="69"/>
      <c r="E211" s="72"/>
      <c r="G211" s="54"/>
    </row>
    <row r="212" spans="1:7" s="55" customFormat="1" ht="15" hidden="1">
      <c r="A212" s="54"/>
      <c r="C212" s="69"/>
      <c r="D212" s="69"/>
      <c r="E212" s="72"/>
      <c r="G212" s="54"/>
    </row>
    <row r="213" spans="1:7" s="55" customFormat="1" ht="15" hidden="1">
      <c r="A213" s="54"/>
      <c r="C213" s="69"/>
      <c r="D213" s="69"/>
      <c r="E213" s="72"/>
      <c r="G213" s="54"/>
    </row>
    <row r="214" spans="1:7" s="55" customFormat="1" ht="15" hidden="1">
      <c r="A214" s="54"/>
      <c r="C214" s="69"/>
      <c r="D214" s="69"/>
      <c r="E214" s="72"/>
      <c r="G214" s="54"/>
    </row>
    <row r="215" spans="1:7" s="55" customFormat="1" ht="15" hidden="1">
      <c r="A215" s="54"/>
      <c r="C215" s="69"/>
      <c r="D215" s="69"/>
      <c r="E215" s="72"/>
      <c r="G215" s="54"/>
    </row>
    <row r="216" spans="1:7" s="55" customFormat="1" ht="15" hidden="1">
      <c r="A216" s="54"/>
      <c r="C216" s="69"/>
      <c r="D216" s="69"/>
      <c r="E216" s="72"/>
      <c r="G216" s="54"/>
    </row>
    <row r="217" spans="1:7" s="55" customFormat="1" ht="15" hidden="1">
      <c r="A217" s="54"/>
      <c r="C217" s="69"/>
      <c r="D217" s="69"/>
      <c r="E217" s="72"/>
      <c r="G217" s="54"/>
    </row>
    <row r="218" spans="1:7" s="55" customFormat="1" ht="15" hidden="1">
      <c r="A218" s="54"/>
      <c r="C218" s="69"/>
      <c r="D218" s="69"/>
      <c r="E218" s="72"/>
      <c r="G218" s="54"/>
    </row>
    <row r="219" spans="1:7" s="55" customFormat="1" ht="15" hidden="1">
      <c r="A219" s="54"/>
      <c r="C219" s="69"/>
      <c r="D219" s="69"/>
      <c r="E219" s="72"/>
      <c r="G219" s="54"/>
    </row>
    <row r="220" spans="1:7" s="55" customFormat="1" ht="15" hidden="1">
      <c r="A220" s="54"/>
      <c r="C220" s="69"/>
      <c r="D220" s="69"/>
      <c r="E220" s="72"/>
      <c r="G220" s="54"/>
    </row>
    <row r="221" spans="1:7" s="55" customFormat="1" ht="15" hidden="1">
      <c r="A221" s="54"/>
      <c r="C221" s="69"/>
      <c r="D221" s="69"/>
      <c r="E221" s="72"/>
      <c r="G221" s="54"/>
    </row>
    <row r="222" spans="1:7" s="55" customFormat="1" ht="15" hidden="1">
      <c r="A222" s="54"/>
      <c r="C222" s="69"/>
      <c r="D222" s="69"/>
      <c r="E222" s="72"/>
      <c r="G222" s="54"/>
    </row>
    <row r="223" spans="1:7" s="55" customFormat="1" ht="15" hidden="1">
      <c r="A223" s="54"/>
      <c r="C223" s="69"/>
      <c r="D223" s="69"/>
      <c r="E223" s="72"/>
      <c r="G223" s="54"/>
    </row>
    <row r="224" spans="1:7" s="55" customFormat="1" ht="15" hidden="1">
      <c r="A224" s="54"/>
      <c r="C224" s="69"/>
      <c r="D224" s="69"/>
      <c r="E224" s="72"/>
      <c r="G224" s="54"/>
    </row>
    <row r="225" spans="1:7" s="55" customFormat="1" ht="15" hidden="1">
      <c r="A225" s="54"/>
      <c r="C225" s="69"/>
      <c r="D225" s="69"/>
      <c r="E225" s="72"/>
      <c r="G225" s="54"/>
    </row>
    <row r="226" spans="1:7" s="55" customFormat="1" ht="15" hidden="1">
      <c r="A226" s="54"/>
      <c r="C226" s="69"/>
      <c r="D226" s="69"/>
      <c r="E226" s="72"/>
      <c r="G226" s="54"/>
    </row>
    <row r="227" spans="1:7" s="55" customFormat="1" ht="15" hidden="1">
      <c r="A227" s="54"/>
      <c r="C227" s="69"/>
      <c r="D227" s="69"/>
      <c r="E227" s="72"/>
      <c r="G227" s="54"/>
    </row>
    <row r="228" spans="1:7" s="55" customFormat="1" ht="15" hidden="1">
      <c r="A228" s="54"/>
      <c r="C228" s="69"/>
      <c r="D228" s="69"/>
      <c r="E228" s="72"/>
      <c r="G228" s="54"/>
    </row>
    <row r="229" spans="1:7" s="55" customFormat="1" ht="15" hidden="1">
      <c r="A229" s="54"/>
      <c r="C229" s="69"/>
      <c r="D229" s="69"/>
      <c r="E229" s="72"/>
      <c r="G229" s="54"/>
    </row>
    <row r="230" spans="1:7" s="55" customFormat="1" ht="15" hidden="1">
      <c r="A230" s="54"/>
      <c r="C230" s="69"/>
      <c r="D230" s="69"/>
      <c r="E230" s="72"/>
      <c r="G230" s="54"/>
    </row>
    <row r="231" spans="1:7" s="55" customFormat="1" ht="15" hidden="1">
      <c r="A231" s="54"/>
      <c r="C231" s="69"/>
      <c r="D231" s="69"/>
      <c r="E231" s="72"/>
      <c r="G231" s="54"/>
    </row>
    <row r="232" spans="1:7" s="55" customFormat="1" ht="15" hidden="1">
      <c r="A232" s="54"/>
      <c r="C232" s="69"/>
      <c r="D232" s="69"/>
      <c r="E232" s="72"/>
      <c r="G232" s="54"/>
    </row>
    <row r="233" spans="1:7" s="55" customFormat="1" ht="15" hidden="1">
      <c r="A233" s="54"/>
      <c r="C233" s="69"/>
      <c r="D233" s="69"/>
      <c r="E233" s="72"/>
      <c r="G233" s="54"/>
    </row>
    <row r="234" spans="1:7" s="55" customFormat="1" ht="15" hidden="1">
      <c r="A234" s="54"/>
      <c r="C234" s="69"/>
      <c r="D234" s="69"/>
      <c r="E234" s="72"/>
      <c r="G234" s="54"/>
    </row>
    <row r="235" spans="1:7" s="55" customFormat="1" ht="15" hidden="1">
      <c r="A235" s="54"/>
      <c r="C235" s="69"/>
      <c r="D235" s="69"/>
      <c r="E235" s="72"/>
      <c r="G235" s="54"/>
    </row>
    <row r="236" spans="1:7" s="55" customFormat="1" ht="15" hidden="1">
      <c r="A236" s="54"/>
      <c r="C236" s="69"/>
      <c r="D236" s="69"/>
      <c r="E236" s="72"/>
      <c r="G236" s="54"/>
    </row>
    <row r="237" spans="1:7" s="55" customFormat="1" ht="15" hidden="1">
      <c r="A237" s="54"/>
      <c r="C237" s="69"/>
      <c r="D237" s="69"/>
      <c r="E237" s="72"/>
      <c r="G237" s="54"/>
    </row>
    <row r="238" spans="1:7" s="55" customFormat="1" ht="15" hidden="1">
      <c r="A238" s="54"/>
      <c r="C238" s="69"/>
      <c r="D238" s="69"/>
      <c r="E238" s="72"/>
      <c r="G238" s="54"/>
    </row>
    <row r="239" spans="1:7" s="55" customFormat="1" ht="15" hidden="1">
      <c r="A239" s="54"/>
      <c r="C239" s="69"/>
      <c r="D239" s="69"/>
      <c r="E239" s="72"/>
      <c r="G239" s="54"/>
    </row>
    <row r="240" spans="1:7" s="55" customFormat="1" ht="15" hidden="1">
      <c r="A240" s="54"/>
      <c r="C240" s="69"/>
      <c r="D240" s="69"/>
      <c r="E240" s="72"/>
      <c r="G240" s="54"/>
    </row>
    <row r="241" spans="1:7" s="55" customFormat="1" ht="15" hidden="1">
      <c r="A241" s="54"/>
      <c r="C241" s="69"/>
      <c r="D241" s="69"/>
      <c r="E241" s="72"/>
      <c r="G241" s="54"/>
    </row>
    <row r="242" spans="1:7" s="55" customFormat="1" ht="15" hidden="1">
      <c r="A242" s="54"/>
      <c r="C242" s="69"/>
      <c r="D242" s="69"/>
      <c r="E242" s="72"/>
      <c r="G242" s="54"/>
    </row>
    <row r="243" spans="1:7" s="55" customFormat="1" ht="15" hidden="1">
      <c r="A243" s="54"/>
      <c r="C243" s="69"/>
      <c r="D243" s="69"/>
      <c r="E243" s="72"/>
      <c r="G243" s="54"/>
    </row>
    <row r="244" spans="1:7" s="55" customFormat="1" ht="15" hidden="1">
      <c r="A244" s="54"/>
      <c r="C244" s="69"/>
      <c r="D244" s="69"/>
      <c r="E244" s="72"/>
      <c r="G244" s="54"/>
    </row>
    <row r="245" spans="1:7" s="55" customFormat="1" ht="15" hidden="1">
      <c r="A245" s="54"/>
      <c r="C245" s="69"/>
      <c r="D245" s="69"/>
      <c r="E245" s="72"/>
      <c r="G245" s="54"/>
    </row>
    <row r="246" spans="1:7" s="55" customFormat="1" ht="15" hidden="1">
      <c r="A246" s="54"/>
      <c r="C246" s="69"/>
      <c r="D246" s="69"/>
      <c r="E246" s="72"/>
      <c r="G246" s="54"/>
    </row>
    <row r="247" spans="1:7" s="55" customFormat="1" ht="15" hidden="1">
      <c r="A247" s="54"/>
      <c r="C247" s="69"/>
      <c r="D247" s="69"/>
      <c r="E247" s="72"/>
      <c r="G247" s="54"/>
    </row>
    <row r="248" spans="1:7" s="55" customFormat="1" ht="15" hidden="1">
      <c r="A248" s="54"/>
      <c r="C248" s="69"/>
      <c r="D248" s="69"/>
      <c r="E248" s="72"/>
      <c r="G248" s="54"/>
    </row>
    <row r="249" spans="1:7" s="55" customFormat="1" ht="15" hidden="1">
      <c r="A249" s="54"/>
      <c r="C249" s="69"/>
      <c r="D249" s="69"/>
      <c r="E249" s="72"/>
      <c r="G249" s="54"/>
    </row>
    <row r="250" spans="1:7" s="55" customFormat="1" ht="15" hidden="1">
      <c r="A250" s="54"/>
      <c r="C250" s="69"/>
      <c r="D250" s="69"/>
      <c r="E250" s="72"/>
      <c r="G250" s="54"/>
    </row>
    <row r="251" spans="1:7" s="55" customFormat="1" ht="15" hidden="1">
      <c r="A251" s="54"/>
      <c r="C251" s="69"/>
      <c r="D251" s="69"/>
      <c r="E251" s="72"/>
      <c r="G251" s="54"/>
    </row>
    <row r="252" spans="1:7" s="55" customFormat="1" ht="15" hidden="1">
      <c r="A252" s="54"/>
      <c r="C252" s="69"/>
      <c r="D252" s="69"/>
      <c r="E252" s="72"/>
      <c r="G252" s="54"/>
    </row>
    <row r="253" spans="1:7" s="55" customFormat="1" ht="15" hidden="1">
      <c r="A253" s="54"/>
      <c r="C253" s="69"/>
      <c r="D253" s="69"/>
      <c r="E253" s="72"/>
      <c r="G253" s="54"/>
    </row>
    <row r="254" spans="1:7" s="55" customFormat="1" ht="15" hidden="1">
      <c r="A254" s="54"/>
      <c r="C254" s="69"/>
      <c r="D254" s="69"/>
      <c r="E254" s="72"/>
      <c r="G254" s="54"/>
    </row>
    <row r="255" spans="1:7" s="55" customFormat="1" ht="15" hidden="1">
      <c r="A255" s="54"/>
      <c r="C255" s="69"/>
      <c r="D255" s="69"/>
      <c r="E255" s="72"/>
      <c r="G255" s="54"/>
    </row>
    <row r="256" spans="1:7" s="55" customFormat="1" ht="15" hidden="1">
      <c r="A256" s="54"/>
      <c r="C256" s="69"/>
      <c r="D256" s="69"/>
      <c r="E256" s="72"/>
      <c r="G256" s="54"/>
    </row>
    <row r="257" spans="1:23" s="55" customFormat="1" ht="15" hidden="1">
      <c r="A257" s="54"/>
      <c r="C257" s="69"/>
      <c r="D257" s="69"/>
      <c r="E257" s="72"/>
      <c r="G257" s="54"/>
    </row>
    <row r="258" spans="1:23" s="55" customFormat="1" ht="15" hidden="1">
      <c r="A258" s="54"/>
      <c r="C258" s="69"/>
      <c r="D258" s="69"/>
      <c r="E258" s="72"/>
      <c r="G258" s="54"/>
    </row>
    <row r="259" spans="1:23" s="55" customFormat="1" ht="15" hidden="1">
      <c r="A259" s="54"/>
      <c r="C259" s="69"/>
      <c r="D259" s="69"/>
      <c r="E259" s="72"/>
      <c r="G259" s="54"/>
    </row>
    <row r="260" spans="1:23" s="55" customFormat="1" ht="15" hidden="1">
      <c r="A260" s="54"/>
      <c r="C260" s="69"/>
      <c r="D260" s="69"/>
      <c r="E260" s="72"/>
      <c r="G260" s="54"/>
    </row>
    <row r="261" spans="1:23" s="55" customFormat="1" ht="15" hidden="1">
      <c r="A261" s="54"/>
      <c r="C261" s="69"/>
      <c r="D261" s="69"/>
      <c r="E261" s="72"/>
      <c r="G261" s="54"/>
    </row>
    <row r="262" spans="1:23" s="55" customFormat="1" ht="15" hidden="1">
      <c r="A262" s="54"/>
      <c r="C262" s="69"/>
      <c r="D262" s="69"/>
      <c r="E262" s="72"/>
      <c r="G262" s="54"/>
    </row>
    <row r="263" spans="1:23" s="55" customFormat="1" ht="15" hidden="1">
      <c r="A263" s="54"/>
      <c r="C263" s="69"/>
      <c r="D263" s="69"/>
      <c r="E263" s="72"/>
      <c r="G263" s="54"/>
    </row>
    <row r="264" spans="1:23" s="55" customFormat="1" ht="15" hidden="1">
      <c r="A264" s="54"/>
      <c r="C264" s="69"/>
      <c r="D264" s="69"/>
      <c r="E264" s="72"/>
      <c r="G264" s="54"/>
    </row>
    <row r="265" spans="1:23" s="55" customFormat="1" ht="15" hidden="1">
      <c r="A265" s="54"/>
      <c r="C265" s="69"/>
      <c r="D265" s="69"/>
      <c r="E265" s="72"/>
      <c r="G265" s="54"/>
    </row>
    <row r="266" spans="1:23" s="55" customFormat="1" ht="15" hidden="1">
      <c r="A266" s="54"/>
      <c r="C266" s="69"/>
      <c r="D266" s="69"/>
      <c r="E266" s="72"/>
      <c r="G266" s="54"/>
    </row>
    <row r="267" spans="1:23" s="55" customFormat="1" ht="15">
      <c r="A267" s="54"/>
      <c r="G267" s="54"/>
    </row>
    <row r="268" spans="1:23" s="54" customFormat="1" ht="15"/>
    <row r="269" spans="1:23" s="54" customFormat="1" ht="15" hidden="1">
      <c r="B269" s="55"/>
      <c r="C269" s="55"/>
      <c r="D269" s="55"/>
      <c r="E269" s="55"/>
      <c r="F269" s="55"/>
      <c r="H269" s="55"/>
      <c r="I269" s="55"/>
      <c r="J269" s="55"/>
      <c r="K269" s="55"/>
      <c r="L269" s="55"/>
      <c r="M269" s="55"/>
      <c r="N269" s="55"/>
      <c r="O269" s="55"/>
      <c r="P269" s="55"/>
      <c r="Q269" s="55"/>
      <c r="R269" s="55"/>
      <c r="S269" s="55"/>
      <c r="T269" s="55"/>
      <c r="U269" s="55"/>
      <c r="V269" s="55"/>
      <c r="W269" s="55"/>
    </row>
    <row r="270" spans="1:23" s="54" customFormat="1" ht="15" hidden="1">
      <c r="B270" s="55"/>
      <c r="C270" s="55"/>
      <c r="D270" s="55"/>
      <c r="E270" s="55"/>
      <c r="F270" s="55"/>
      <c r="H270" s="55"/>
      <c r="I270" s="55"/>
      <c r="J270" s="55"/>
      <c r="K270" s="55"/>
      <c r="L270" s="55"/>
      <c r="M270" s="55"/>
      <c r="N270" s="55"/>
      <c r="O270" s="55"/>
      <c r="P270" s="55"/>
      <c r="Q270" s="55"/>
      <c r="R270" s="55"/>
      <c r="S270" s="55"/>
      <c r="T270" s="55"/>
      <c r="U270" s="55"/>
      <c r="V270" s="55"/>
      <c r="W270" s="55"/>
    </row>
    <row r="271" spans="1:23" s="54" customFormat="1" ht="15" hidden="1">
      <c r="B271" s="55"/>
      <c r="C271" s="55"/>
      <c r="D271" s="55"/>
      <c r="E271" s="55"/>
      <c r="F271" s="55"/>
      <c r="H271" s="55"/>
      <c r="I271" s="55"/>
      <c r="J271" s="55"/>
      <c r="K271" s="55"/>
      <c r="L271" s="55"/>
      <c r="M271" s="55"/>
      <c r="N271" s="55"/>
      <c r="O271" s="55"/>
      <c r="P271" s="55"/>
      <c r="Q271" s="55"/>
      <c r="R271" s="55"/>
      <c r="S271" s="55"/>
      <c r="T271" s="55"/>
      <c r="U271" s="55"/>
      <c r="V271" s="55"/>
      <c r="W271" s="55"/>
    </row>
    <row r="272" spans="1:23" s="54" customFormat="1" ht="15" hidden="1">
      <c r="B272" s="55"/>
      <c r="C272" s="55"/>
      <c r="D272" s="55"/>
      <c r="E272" s="55"/>
      <c r="F272" s="55"/>
      <c r="H272" s="55"/>
      <c r="I272" s="55"/>
      <c r="J272" s="55"/>
      <c r="K272" s="55"/>
      <c r="L272" s="55"/>
      <c r="M272" s="55"/>
      <c r="N272" s="55"/>
      <c r="O272" s="55"/>
      <c r="P272" s="55"/>
      <c r="Q272" s="55"/>
      <c r="R272" s="55"/>
      <c r="S272" s="55"/>
      <c r="T272" s="55"/>
      <c r="U272" s="55"/>
      <c r="V272" s="55"/>
      <c r="W272" s="55"/>
    </row>
    <row r="273" spans="2:23" s="54" customFormat="1" ht="15" hidden="1">
      <c r="B273" s="55"/>
      <c r="C273" s="55"/>
      <c r="D273" s="55"/>
      <c r="E273" s="55"/>
      <c r="F273" s="55"/>
      <c r="H273" s="55"/>
      <c r="I273" s="55"/>
      <c r="J273" s="55"/>
      <c r="K273" s="55"/>
      <c r="L273" s="55"/>
      <c r="M273" s="55"/>
      <c r="N273" s="55"/>
      <c r="O273" s="55"/>
      <c r="P273" s="55"/>
      <c r="Q273" s="55"/>
      <c r="R273" s="55"/>
      <c r="S273" s="55"/>
      <c r="T273" s="55"/>
      <c r="U273" s="55"/>
      <c r="V273" s="55"/>
      <c r="W273" s="55"/>
    </row>
    <row r="274" spans="2:23" s="54" customFormat="1" ht="15" hidden="1">
      <c r="B274" s="55"/>
      <c r="C274" s="55"/>
      <c r="D274" s="55"/>
      <c r="E274" s="55"/>
      <c r="F274" s="55"/>
      <c r="H274" s="55"/>
      <c r="I274" s="55"/>
      <c r="J274" s="55"/>
      <c r="K274" s="55"/>
      <c r="L274" s="55"/>
      <c r="M274" s="55"/>
      <c r="N274" s="55"/>
      <c r="O274" s="55"/>
      <c r="P274" s="55"/>
      <c r="Q274" s="55"/>
      <c r="R274" s="55"/>
      <c r="S274" s="55"/>
      <c r="T274" s="55"/>
      <c r="U274" s="55"/>
      <c r="V274" s="55"/>
      <c r="W274" s="55"/>
    </row>
    <row r="275" spans="2:23" s="54" customFormat="1" ht="15" hidden="1">
      <c r="B275" s="55"/>
      <c r="C275" s="55"/>
      <c r="D275" s="55"/>
      <c r="E275" s="55"/>
      <c r="F275" s="55"/>
      <c r="H275" s="55"/>
      <c r="I275" s="55"/>
      <c r="J275" s="55"/>
      <c r="K275" s="55"/>
      <c r="L275" s="55"/>
      <c r="M275" s="55"/>
      <c r="N275" s="55"/>
      <c r="O275" s="55"/>
      <c r="P275" s="55"/>
      <c r="Q275" s="55"/>
      <c r="R275" s="55"/>
      <c r="S275" s="55"/>
      <c r="T275" s="55"/>
      <c r="U275" s="55"/>
      <c r="V275" s="55"/>
      <c r="W275" s="55"/>
    </row>
    <row r="276" spans="2:23" s="54" customFormat="1" ht="15" hidden="1">
      <c r="B276" s="55"/>
      <c r="C276" s="55"/>
      <c r="D276" s="55"/>
      <c r="E276" s="55"/>
      <c r="F276" s="55"/>
      <c r="H276" s="55"/>
      <c r="I276" s="55"/>
      <c r="J276" s="55"/>
      <c r="K276" s="55"/>
      <c r="L276" s="55"/>
      <c r="M276" s="55"/>
      <c r="N276" s="55"/>
      <c r="O276" s="55"/>
      <c r="P276" s="55"/>
      <c r="Q276" s="55"/>
      <c r="R276" s="55"/>
      <c r="S276" s="55"/>
      <c r="T276" s="55"/>
      <c r="U276" s="55"/>
      <c r="V276" s="55"/>
      <c r="W276" s="55"/>
    </row>
    <row r="277" spans="2:23" s="54" customFormat="1" ht="15" hidden="1">
      <c r="B277" s="55"/>
      <c r="C277" s="55"/>
      <c r="D277" s="55"/>
      <c r="E277" s="55"/>
      <c r="F277" s="55"/>
      <c r="H277" s="55"/>
      <c r="I277" s="55"/>
      <c r="J277" s="55"/>
      <c r="K277" s="55"/>
      <c r="L277" s="55"/>
      <c r="M277" s="55"/>
      <c r="N277" s="55"/>
      <c r="O277" s="55"/>
      <c r="P277" s="55"/>
      <c r="Q277" s="55"/>
      <c r="R277" s="55"/>
      <c r="S277" s="55"/>
      <c r="T277" s="55"/>
      <c r="U277" s="55"/>
      <c r="V277" s="55"/>
      <c r="W277" s="55"/>
    </row>
    <row r="278" spans="2:23" ht="17" customHeight="1"/>
  </sheetData>
  <sheetProtection algorithmName="SHA-512" hashValue="46zh58OTogcPgDKbGqziP6gV2OMxE5sS4y9zONtdInsZ9R9qBK205gD/xvvfvvEmNK3xe4CS8Dlfzd24/i2AsQ==" saltValue="JJeeh2nEakwzVVb/XDgMUw==" spinCount="100000" sheet="1" selectLockedCells="1"/>
  <mergeCells count="5">
    <mergeCell ref="E8:E9"/>
    <mergeCell ref="C5:E5"/>
    <mergeCell ref="C8:C9"/>
    <mergeCell ref="D8:D9"/>
    <mergeCell ref="D6:E6"/>
  </mergeCells>
  <conditionalFormatting sqref="E11:E16 E266 E225 E46:E52 E70:E204">
    <cfRule type="expression" dxfId="22" priority="101">
      <formula>AND(#REF!="Other",$E11="")</formula>
    </cfRule>
    <cfRule type="expression" dxfId="21" priority="102">
      <formula>AND(#REF!="Other",$E11="")</formula>
    </cfRule>
  </conditionalFormatting>
  <conditionalFormatting sqref="E226:E265 E205:E224">
    <cfRule type="expression" dxfId="20" priority="107">
      <formula>AND(#REF!="Other",$E205="")</formula>
    </cfRule>
    <cfRule type="expression" dxfId="19" priority="108">
      <formula>AND(#REF!="Other",$E205="")</formula>
    </cfRule>
  </conditionalFormatting>
  <conditionalFormatting sqref="E17:E20 E41:E45">
    <cfRule type="expression" dxfId="18" priority="14">
      <formula>AND(#REF!="Other",$E17="")</formula>
    </cfRule>
    <cfRule type="expression" dxfId="17" priority="15">
      <formula>AND(#REF!="Other",$E17="")</formula>
    </cfRule>
  </conditionalFormatting>
  <conditionalFormatting sqref="E53:E54 E63:E69">
    <cfRule type="expression" dxfId="16" priority="12">
      <formula>AND(#REF!="Other",$E53="")</formula>
    </cfRule>
    <cfRule type="expression" dxfId="15" priority="13">
      <formula>AND(#REF!="Other",$E53="")</formula>
    </cfRule>
  </conditionalFormatting>
  <conditionalFormatting sqref="E55:E62">
    <cfRule type="expression" dxfId="14" priority="10">
      <formula>AND(#REF!="Other",$E55="")</formula>
    </cfRule>
    <cfRule type="expression" dxfId="13" priority="11">
      <formula>AND(#REF!="Other",$E55="")</formula>
    </cfRule>
  </conditionalFormatting>
  <conditionalFormatting sqref="E26:E32">
    <cfRule type="expression" dxfId="12" priority="8">
      <formula>AND(#REF!="Other",$E26="")</formula>
    </cfRule>
    <cfRule type="expression" dxfId="11" priority="9">
      <formula>AND(#REF!="Other",$E26="")</formula>
    </cfRule>
  </conditionalFormatting>
  <conditionalFormatting sqref="E21:E25">
    <cfRule type="expression" dxfId="10" priority="6">
      <formula>AND(#REF!="Other",$E21="")</formula>
    </cfRule>
    <cfRule type="expression" dxfId="9" priority="7">
      <formula>AND(#REF!="Other",$E21="")</formula>
    </cfRule>
  </conditionalFormatting>
  <conditionalFormatting sqref="E33:E34">
    <cfRule type="expression" dxfId="8" priority="4">
      <formula>AND(#REF!="Other",$E33="")</formula>
    </cfRule>
    <cfRule type="expression" dxfId="7" priority="5">
      <formula>AND(#REF!="Other",$E33="")</formula>
    </cfRule>
  </conditionalFormatting>
  <conditionalFormatting sqref="E35:E40">
    <cfRule type="expression" dxfId="6" priority="2">
      <formula>AND(#REF!="Other",$E35="")</formula>
    </cfRule>
    <cfRule type="expression" dxfId="5" priority="3">
      <formula>AND(#REF!="Other",$E35="")</formula>
    </cfRule>
  </conditionalFormatting>
  <conditionalFormatting sqref="D6:E6">
    <cfRule type="cellIs" dxfId="4" priority="1" operator="equal">
      <formula>"Enter your company name"</formula>
    </cfRule>
  </conditionalFormatting>
  <dataValidations count="1">
    <dataValidation showInputMessage="1" showErrorMessage="1" sqref="C11:D266" xr:uid="{9595A995-2E96-9F40-883A-B46917D255B0}"/>
  </dataValidations>
  <pageMargins left="0.75" right="0.75" top="1" bottom="1" header="0.5" footer="0.5"/>
  <pageSetup paperSize="9" orientation="portrait" horizontalDpi="4294967292" verticalDpi="4294967292"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ontrol 1">
              <controlPr defaultSize="0" print="0" uiObject="1" autoLine="0" autoPict="0">
                <anchor moveWithCells="1" sizeWithCells="1">
                  <from>
                    <xdr:col>4</xdr:col>
                    <xdr:colOff>0</xdr:colOff>
                    <xdr:row>10</xdr:row>
                    <xdr:rowOff>0</xdr:rowOff>
                  </from>
                  <to>
                    <xdr:col>4</xdr:col>
                    <xdr:colOff>0</xdr:colOff>
                    <xdr:row>11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4EBE8-ECEC-FD4D-A96D-169984699631}">
  <dimension ref="A1:AR393"/>
  <sheetViews>
    <sheetView showGridLines="0" showRowColHeaders="0" zoomScale="80" zoomScaleNormal="80" workbookViewId="0">
      <selection activeCell="D12" sqref="D12"/>
    </sheetView>
  </sheetViews>
  <sheetFormatPr defaultColWidth="0" defaultRowHeight="0" customHeight="1" zeroHeight="1"/>
  <cols>
    <col min="1" max="1" width="2.5" style="54" customWidth="1"/>
    <col min="2" max="2" width="2.625" style="55" customWidth="1"/>
    <col min="3" max="3" width="2.75" style="55" customWidth="1"/>
    <col min="4" max="4" width="26.6875" style="55" customWidth="1"/>
    <col min="5" max="5" width="32.3125" style="55" customWidth="1"/>
    <col min="6" max="6" width="38" style="55" customWidth="1"/>
    <col min="7" max="8" width="28.6875" style="55" customWidth="1"/>
    <col min="9" max="9" width="19.6875" style="55" customWidth="1"/>
    <col min="10" max="10" width="26" style="55" customWidth="1"/>
    <col min="11" max="11" width="65.6875" style="55" customWidth="1"/>
    <col min="12" max="12" width="3" style="55" customWidth="1"/>
    <col min="13" max="13" width="2.5" style="54" customWidth="1"/>
    <col min="14" max="44" width="0" style="55" hidden="1" customWidth="1"/>
    <col min="45" max="16384" width="10.8125" style="55" hidden="1"/>
  </cols>
  <sheetData>
    <row r="1" spans="2:12" s="54" customFormat="1" ht="15"/>
    <row r="2" spans="2:12" ht="15"/>
    <row r="3" spans="2:12" ht="32.25">
      <c r="D3" s="56" t="s">
        <v>84</v>
      </c>
      <c r="E3" s="57"/>
    </row>
    <row r="4" spans="2:12" ht="15"/>
    <row r="5" spans="2:12" ht="48" customHeight="1">
      <c r="D5" s="53" t="s">
        <v>192</v>
      </c>
      <c r="E5" s="53"/>
      <c r="F5" s="53"/>
      <c r="G5" s="53"/>
      <c r="H5" s="53"/>
      <c r="I5" s="53"/>
      <c r="J5" s="58"/>
    </row>
    <row r="6" spans="2:12" ht="15">
      <c r="B6" s="68" t="s">
        <v>182</v>
      </c>
      <c r="C6" s="68" t="s">
        <v>184</v>
      </c>
      <c r="D6" s="68" t="s">
        <v>177</v>
      </c>
      <c r="E6" s="68" t="s">
        <v>82</v>
      </c>
      <c r="F6" s="68" t="s">
        <v>71</v>
      </c>
      <c r="G6" s="68" t="s">
        <v>73</v>
      </c>
      <c r="H6" s="68" t="s">
        <v>37</v>
      </c>
      <c r="I6" s="68" t="s">
        <v>35</v>
      </c>
      <c r="J6" s="68" t="s">
        <v>175</v>
      </c>
      <c r="K6" s="68" t="s">
        <v>0</v>
      </c>
    </row>
    <row r="7" spans="2:12" ht="16.05" customHeight="1">
      <c r="D7" s="59" t="s">
        <v>177</v>
      </c>
      <c r="E7" s="60" t="s">
        <v>82</v>
      </c>
      <c r="F7" s="61" t="s">
        <v>71</v>
      </c>
      <c r="G7" s="62" t="s">
        <v>73</v>
      </c>
      <c r="H7" s="59" t="s">
        <v>37</v>
      </c>
      <c r="I7" s="63" t="s">
        <v>35</v>
      </c>
      <c r="J7" s="63" t="s">
        <v>175</v>
      </c>
      <c r="K7" s="59" t="s">
        <v>0</v>
      </c>
    </row>
    <row r="8" spans="2:12" ht="17" hidden="1" customHeight="1">
      <c r="D8" s="59"/>
      <c r="E8" s="64"/>
      <c r="F8" s="65"/>
      <c r="G8" s="66"/>
      <c r="H8" s="59"/>
      <c r="I8" s="66"/>
      <c r="J8" s="66"/>
      <c r="K8" s="59"/>
    </row>
    <row r="9" spans="2:12" ht="102" customHeight="1">
      <c r="D9" s="80" t="s">
        <v>178</v>
      </c>
      <c r="E9" s="67" t="s">
        <v>83</v>
      </c>
      <c r="F9" s="67" t="s">
        <v>72</v>
      </c>
      <c r="G9" s="67" t="s">
        <v>77</v>
      </c>
      <c r="H9" s="67" t="s">
        <v>193</v>
      </c>
      <c r="I9" s="67" t="s">
        <v>36</v>
      </c>
      <c r="J9" s="67" t="s">
        <v>176</v>
      </c>
      <c r="K9" s="67" t="s">
        <v>5</v>
      </c>
    </row>
    <row r="10" spans="2:12" ht="15">
      <c r="B10" s="68" t="str">
        <f>'1. Your Supplier Details'!$D$6</f>
        <v>Enter your company name</v>
      </c>
      <c r="C10" s="68">
        <f>IFERROR(_xlfn.XLOOKUP(E10, '1. Your Supplier Details'!C:C, '1. Your Supplier Details'!D:D,"",0,1),"")</f>
        <v>0</v>
      </c>
      <c r="D10" s="82"/>
      <c r="E10" s="79"/>
      <c r="F10" s="71"/>
      <c r="G10" s="70"/>
      <c r="H10" s="70"/>
      <c r="I10" s="70"/>
      <c r="J10" s="70"/>
      <c r="K10" s="72"/>
      <c r="L10" s="68" t="e">
        <f>VLOOKUP(D10,LookUps!$K$2:$L$22,2,FALSE)</f>
        <v>#N/A</v>
      </c>
    </row>
    <row r="11" spans="2:12" ht="15">
      <c r="B11" s="68" t="str">
        <f>'1. Your Supplier Details'!$D$6</f>
        <v>Enter your company name</v>
      </c>
      <c r="C11" s="68">
        <f>IFERROR(_xlfn.XLOOKUP(E11, '1. Your Supplier Details'!C:C, '1. Your Supplier Details'!D:D,"",0,1),"")</f>
        <v>0</v>
      </c>
      <c r="D11" s="81"/>
      <c r="E11" s="70"/>
      <c r="F11" s="71"/>
      <c r="G11" s="70"/>
      <c r="H11" s="70"/>
      <c r="I11" s="70"/>
      <c r="J11" s="70"/>
      <c r="K11" s="72"/>
      <c r="L11" s="68" t="e">
        <f>VLOOKUP(D11,LookUps!$K$2:$L$22,2,FALSE)</f>
        <v>#N/A</v>
      </c>
    </row>
    <row r="12" spans="2:12" ht="15">
      <c r="B12" s="68" t="str">
        <f>'1. Your Supplier Details'!$D$6</f>
        <v>Enter your company name</v>
      </c>
      <c r="C12" s="68">
        <f>IFERROR(_xlfn.XLOOKUP(E12, '1. Your Supplier Details'!C:C, '1. Your Supplier Details'!D:D,"",0,1),"")</f>
        <v>0</v>
      </c>
      <c r="D12" s="69"/>
      <c r="E12" s="70"/>
      <c r="F12" s="71"/>
      <c r="G12" s="70"/>
      <c r="H12" s="70"/>
      <c r="I12" s="70"/>
      <c r="J12" s="70"/>
      <c r="K12" s="72"/>
      <c r="L12" s="68" t="e">
        <f>VLOOKUP(D12,LookUps!$K$2:$L$22,2,FALSE)</f>
        <v>#N/A</v>
      </c>
    </row>
    <row r="13" spans="2:12" ht="15">
      <c r="B13" s="68" t="str">
        <f>'1. Your Supplier Details'!$D$6</f>
        <v>Enter your company name</v>
      </c>
      <c r="C13" s="68">
        <f>IFERROR(_xlfn.XLOOKUP(E13, '1. Your Supplier Details'!C:C, '1. Your Supplier Details'!D:D,"",0,1),"")</f>
        <v>0</v>
      </c>
      <c r="D13" s="69"/>
      <c r="E13" s="70"/>
      <c r="F13" s="71"/>
      <c r="G13" s="70"/>
      <c r="H13" s="70"/>
      <c r="I13" s="70"/>
      <c r="J13" s="70"/>
      <c r="K13" s="72"/>
      <c r="L13" s="68" t="e">
        <f>VLOOKUP(D13,LookUps!$K$2:$L$22,2,FALSE)</f>
        <v>#N/A</v>
      </c>
    </row>
    <row r="14" spans="2:12" ht="15">
      <c r="B14" s="68" t="str">
        <f>'1. Your Supplier Details'!$D$6</f>
        <v>Enter your company name</v>
      </c>
      <c r="C14" s="68">
        <f>IFERROR(_xlfn.XLOOKUP(E14, '1. Your Supplier Details'!C:C, '1. Your Supplier Details'!D:D,"",0,1),"")</f>
        <v>0</v>
      </c>
      <c r="D14" s="69"/>
      <c r="E14" s="70"/>
      <c r="F14" s="71"/>
      <c r="G14" s="70"/>
      <c r="H14" s="70"/>
      <c r="I14" s="70"/>
      <c r="J14" s="70"/>
      <c r="K14" s="72"/>
      <c r="L14" s="68" t="e">
        <f>VLOOKUP(D14,LookUps!$K$2:$L$22,2,FALSE)</f>
        <v>#N/A</v>
      </c>
    </row>
    <row r="15" spans="2:12" ht="15">
      <c r="B15" s="68" t="str">
        <f>'1. Your Supplier Details'!$D$6</f>
        <v>Enter your company name</v>
      </c>
      <c r="C15" s="68">
        <f>IFERROR(_xlfn.XLOOKUP(E15, '1. Your Supplier Details'!C:C, '1. Your Supplier Details'!D:D,"",0,1),"")</f>
        <v>0</v>
      </c>
      <c r="D15" s="69"/>
      <c r="E15" s="70"/>
      <c r="F15" s="71"/>
      <c r="G15" s="70"/>
      <c r="H15" s="70"/>
      <c r="I15" s="70"/>
      <c r="J15" s="70"/>
      <c r="K15" s="72"/>
      <c r="L15" s="68" t="e">
        <f>VLOOKUP(D15,LookUps!$K$2:$L$22,2,FALSE)</f>
        <v>#N/A</v>
      </c>
    </row>
    <row r="16" spans="2:12" ht="15">
      <c r="B16" s="68" t="str">
        <f>'1. Your Supplier Details'!$D$6</f>
        <v>Enter your company name</v>
      </c>
      <c r="C16" s="68">
        <f>IFERROR(_xlfn.XLOOKUP(E16, '1. Your Supplier Details'!C:C, '1. Your Supplier Details'!D:D,"",0,1),"")</f>
        <v>0</v>
      </c>
      <c r="D16" s="69"/>
      <c r="E16" s="70"/>
      <c r="F16" s="71"/>
      <c r="G16" s="70"/>
      <c r="H16" s="70"/>
      <c r="I16" s="70"/>
      <c r="J16" s="70"/>
      <c r="K16" s="72"/>
      <c r="L16" s="68" t="e">
        <f>VLOOKUP(D16,LookUps!$K$2:$L$22,2,FALSE)</f>
        <v>#N/A</v>
      </c>
    </row>
    <row r="17" spans="2:12" ht="15">
      <c r="B17" s="68" t="str">
        <f>'1. Your Supplier Details'!$D$6</f>
        <v>Enter your company name</v>
      </c>
      <c r="C17" s="68">
        <f>IFERROR(_xlfn.XLOOKUP(E17, '1. Your Supplier Details'!C:C, '1. Your Supplier Details'!D:D,"",0,1),"")</f>
        <v>0</v>
      </c>
      <c r="D17" s="69"/>
      <c r="E17" s="70"/>
      <c r="F17" s="71"/>
      <c r="G17" s="70"/>
      <c r="H17" s="70"/>
      <c r="I17" s="70"/>
      <c r="J17" s="70"/>
      <c r="K17" s="72"/>
      <c r="L17" s="68" t="e">
        <f>VLOOKUP(D17,LookUps!$K$2:$L$22,2,FALSE)</f>
        <v>#N/A</v>
      </c>
    </row>
    <row r="18" spans="2:12" ht="15">
      <c r="B18" s="68" t="str">
        <f>'1. Your Supplier Details'!$D$6</f>
        <v>Enter your company name</v>
      </c>
      <c r="C18" s="68">
        <f>IFERROR(_xlfn.XLOOKUP(E18, '1. Your Supplier Details'!C:C, '1. Your Supplier Details'!D:D,"",0,1),"")</f>
        <v>0</v>
      </c>
      <c r="D18" s="69"/>
      <c r="E18" s="70"/>
      <c r="F18" s="71"/>
      <c r="G18" s="70"/>
      <c r="H18" s="70"/>
      <c r="I18" s="70"/>
      <c r="J18" s="70"/>
      <c r="K18" s="72"/>
      <c r="L18" s="68" t="e">
        <f>VLOOKUP(D18,LookUps!$K$2:$L$22,2,FALSE)</f>
        <v>#N/A</v>
      </c>
    </row>
    <row r="19" spans="2:12" ht="15">
      <c r="B19" s="68" t="str">
        <f>'1. Your Supplier Details'!$D$6</f>
        <v>Enter your company name</v>
      </c>
      <c r="C19" s="68">
        <f>IFERROR(_xlfn.XLOOKUP(E19, '1. Your Supplier Details'!C:C, '1. Your Supplier Details'!D:D,"",0,1),"")</f>
        <v>0</v>
      </c>
      <c r="D19" s="69"/>
      <c r="E19" s="70"/>
      <c r="F19" s="71"/>
      <c r="G19" s="70"/>
      <c r="H19" s="70"/>
      <c r="I19" s="70"/>
      <c r="J19" s="70"/>
      <c r="K19" s="72"/>
      <c r="L19" s="68" t="e">
        <f>VLOOKUP(D19,LookUps!$K$2:$L$22,2,FALSE)</f>
        <v>#N/A</v>
      </c>
    </row>
    <row r="20" spans="2:12" ht="15">
      <c r="B20" s="68" t="str">
        <f>'1. Your Supplier Details'!$D$6</f>
        <v>Enter your company name</v>
      </c>
      <c r="C20" s="68">
        <f>IFERROR(_xlfn.XLOOKUP(E20, '1. Your Supplier Details'!C:C, '1. Your Supplier Details'!D:D,"",0,1),"")</f>
        <v>0</v>
      </c>
      <c r="D20" s="69"/>
      <c r="E20" s="70"/>
      <c r="F20" s="71"/>
      <c r="G20" s="70"/>
      <c r="H20" s="70"/>
      <c r="I20" s="70"/>
      <c r="J20" s="70"/>
      <c r="K20" s="72"/>
      <c r="L20" s="68" t="e">
        <f>VLOOKUP(D20,LookUps!$K$2:$L$22,2,FALSE)</f>
        <v>#N/A</v>
      </c>
    </row>
    <row r="21" spans="2:12" ht="15">
      <c r="B21" s="68" t="str">
        <f>'1. Your Supplier Details'!$D$6</f>
        <v>Enter your company name</v>
      </c>
      <c r="C21" s="68">
        <f>IFERROR(_xlfn.XLOOKUP(E21, '1. Your Supplier Details'!C:C, '1. Your Supplier Details'!D:D,"",0,1),"")</f>
        <v>0</v>
      </c>
      <c r="D21" s="69"/>
      <c r="E21" s="70"/>
      <c r="F21" s="71"/>
      <c r="G21" s="70"/>
      <c r="H21" s="70"/>
      <c r="I21" s="70"/>
      <c r="J21" s="70"/>
      <c r="K21" s="72"/>
      <c r="L21" s="68" t="e">
        <f>VLOOKUP(D21,LookUps!$K$2:$L$22,2,FALSE)</f>
        <v>#N/A</v>
      </c>
    </row>
    <row r="22" spans="2:12" ht="15">
      <c r="B22" s="68" t="str">
        <f>'1. Your Supplier Details'!$D$6</f>
        <v>Enter your company name</v>
      </c>
      <c r="C22" s="68">
        <f>IFERROR(_xlfn.XLOOKUP(E22, '1. Your Supplier Details'!C:C, '1. Your Supplier Details'!D:D,"",0,1),"")</f>
        <v>0</v>
      </c>
      <c r="D22" s="69"/>
      <c r="E22" s="70"/>
      <c r="F22" s="71"/>
      <c r="G22" s="70"/>
      <c r="H22" s="70"/>
      <c r="I22" s="70"/>
      <c r="J22" s="70"/>
      <c r="K22" s="72"/>
      <c r="L22" s="68" t="e">
        <f>VLOOKUP(D22,LookUps!$K$2:$L$22,2,FALSE)</f>
        <v>#N/A</v>
      </c>
    </row>
    <row r="23" spans="2:12" ht="15">
      <c r="B23" s="68" t="str">
        <f>'1. Your Supplier Details'!$D$6</f>
        <v>Enter your company name</v>
      </c>
      <c r="C23" s="68">
        <f>IFERROR(_xlfn.XLOOKUP(E23, '1. Your Supplier Details'!C:C, '1. Your Supplier Details'!D:D,"",0,1),"")</f>
        <v>0</v>
      </c>
      <c r="D23" s="69"/>
      <c r="E23" s="70"/>
      <c r="F23" s="71"/>
      <c r="G23" s="70"/>
      <c r="H23" s="70"/>
      <c r="I23" s="70"/>
      <c r="J23" s="70"/>
      <c r="K23" s="72"/>
      <c r="L23" s="68" t="e">
        <f>VLOOKUP(D23,LookUps!$K$2:$L$22,2,FALSE)</f>
        <v>#N/A</v>
      </c>
    </row>
    <row r="24" spans="2:12" ht="15">
      <c r="B24" s="68" t="str">
        <f>'1. Your Supplier Details'!$D$6</f>
        <v>Enter your company name</v>
      </c>
      <c r="C24" s="68">
        <f>IFERROR(_xlfn.XLOOKUP(E24, '1. Your Supplier Details'!C:C, '1. Your Supplier Details'!D:D,"",0,1),"")</f>
        <v>0</v>
      </c>
      <c r="D24" s="69"/>
      <c r="E24" s="70"/>
      <c r="F24" s="71"/>
      <c r="G24" s="70"/>
      <c r="H24" s="70"/>
      <c r="I24" s="70"/>
      <c r="J24" s="70"/>
      <c r="K24" s="72"/>
      <c r="L24" s="68" t="e">
        <f>VLOOKUP(D24,LookUps!$K$2:$L$22,2,FALSE)</f>
        <v>#N/A</v>
      </c>
    </row>
    <row r="25" spans="2:12" ht="15">
      <c r="B25" s="68" t="str">
        <f>'1. Your Supplier Details'!$D$6</f>
        <v>Enter your company name</v>
      </c>
      <c r="C25" s="68">
        <f>IFERROR(_xlfn.XLOOKUP(E25, '1. Your Supplier Details'!C:C, '1. Your Supplier Details'!D:D,"",0,1),"")</f>
        <v>0</v>
      </c>
      <c r="D25" s="69"/>
      <c r="E25" s="70"/>
      <c r="F25" s="71"/>
      <c r="G25" s="70"/>
      <c r="H25" s="70"/>
      <c r="I25" s="70"/>
      <c r="J25" s="70"/>
      <c r="K25" s="72"/>
      <c r="L25" s="68" t="e">
        <f>VLOOKUP(D25,LookUps!$K$2:$L$22,2,FALSE)</f>
        <v>#N/A</v>
      </c>
    </row>
    <row r="26" spans="2:12" ht="15">
      <c r="B26" s="68" t="str">
        <f>'1. Your Supplier Details'!$D$6</f>
        <v>Enter your company name</v>
      </c>
      <c r="C26" s="68">
        <f>IFERROR(_xlfn.XLOOKUP(E26, '1. Your Supplier Details'!C:C, '1. Your Supplier Details'!D:D,"",0,1),"")</f>
        <v>0</v>
      </c>
      <c r="D26" s="69"/>
      <c r="E26" s="70"/>
      <c r="F26" s="71"/>
      <c r="G26" s="70"/>
      <c r="H26" s="70"/>
      <c r="I26" s="70"/>
      <c r="J26" s="70"/>
      <c r="K26" s="72"/>
      <c r="L26" s="68" t="e">
        <f>VLOOKUP(D26,LookUps!$K$2:$L$22,2,FALSE)</f>
        <v>#N/A</v>
      </c>
    </row>
    <row r="27" spans="2:12" ht="15">
      <c r="B27" s="68" t="str">
        <f>'1. Your Supplier Details'!$D$6</f>
        <v>Enter your company name</v>
      </c>
      <c r="C27" s="68">
        <f>IFERROR(_xlfn.XLOOKUP(E27, '1. Your Supplier Details'!C:C, '1. Your Supplier Details'!D:D,"",0,1),"")</f>
        <v>0</v>
      </c>
      <c r="D27" s="69"/>
      <c r="E27" s="70"/>
      <c r="F27" s="71"/>
      <c r="G27" s="70"/>
      <c r="H27" s="70"/>
      <c r="I27" s="70"/>
      <c r="J27" s="70"/>
      <c r="K27" s="72"/>
      <c r="L27" s="68" t="e">
        <f>VLOOKUP(D27,LookUps!$K$2:$L$22,2,FALSE)</f>
        <v>#N/A</v>
      </c>
    </row>
    <row r="28" spans="2:12" ht="15">
      <c r="B28" s="68" t="str">
        <f>'1. Your Supplier Details'!$D$6</f>
        <v>Enter your company name</v>
      </c>
      <c r="C28" s="68">
        <f>IFERROR(_xlfn.XLOOKUP(E28, '1. Your Supplier Details'!C:C, '1. Your Supplier Details'!D:D,"",0,1),"")</f>
        <v>0</v>
      </c>
      <c r="D28" s="69"/>
      <c r="E28" s="70"/>
      <c r="F28" s="71"/>
      <c r="G28" s="70"/>
      <c r="H28" s="70"/>
      <c r="I28" s="70"/>
      <c r="J28" s="70"/>
      <c r="K28" s="72"/>
      <c r="L28" s="68" t="e">
        <f>VLOOKUP(D28,LookUps!$K$2:$L$22,2,FALSE)</f>
        <v>#N/A</v>
      </c>
    </row>
    <row r="29" spans="2:12" ht="15">
      <c r="B29" s="68" t="str">
        <f>'1. Your Supplier Details'!$D$6</f>
        <v>Enter your company name</v>
      </c>
      <c r="C29" s="68">
        <f>IFERROR(_xlfn.XLOOKUP(E29, '1. Your Supplier Details'!C:C, '1. Your Supplier Details'!D:D,"",0,1),"")</f>
        <v>0</v>
      </c>
      <c r="D29" s="69"/>
      <c r="E29" s="70"/>
      <c r="F29" s="71"/>
      <c r="G29" s="70"/>
      <c r="H29" s="70"/>
      <c r="I29" s="70"/>
      <c r="J29" s="70"/>
      <c r="K29" s="72"/>
      <c r="L29" s="68" t="e">
        <f>VLOOKUP(D29,LookUps!$K$2:$L$22,2,FALSE)</f>
        <v>#N/A</v>
      </c>
    </row>
    <row r="30" spans="2:12" ht="15">
      <c r="B30" s="68" t="str">
        <f>'1. Your Supplier Details'!$D$6</f>
        <v>Enter your company name</v>
      </c>
      <c r="C30" s="68">
        <f>IFERROR(_xlfn.XLOOKUP(E30, '1. Your Supplier Details'!C:C, '1. Your Supplier Details'!D:D,"",0,1),"")</f>
        <v>0</v>
      </c>
      <c r="D30" s="69"/>
      <c r="E30" s="70"/>
      <c r="F30" s="71"/>
      <c r="G30" s="70"/>
      <c r="H30" s="70"/>
      <c r="I30" s="70"/>
      <c r="J30" s="70"/>
      <c r="K30" s="72"/>
      <c r="L30" s="68" t="e">
        <f>VLOOKUP(D30,LookUps!$K$2:$L$22,2,FALSE)</f>
        <v>#N/A</v>
      </c>
    </row>
    <row r="31" spans="2:12" ht="15">
      <c r="B31" s="68" t="str">
        <f>'1. Your Supplier Details'!$D$6</f>
        <v>Enter your company name</v>
      </c>
      <c r="C31" s="68">
        <f>IFERROR(_xlfn.XLOOKUP(E31, '1. Your Supplier Details'!C:C, '1. Your Supplier Details'!D:D,"",0,1),"")</f>
        <v>0</v>
      </c>
      <c r="D31" s="69"/>
      <c r="E31" s="70"/>
      <c r="F31" s="71"/>
      <c r="G31" s="70"/>
      <c r="H31" s="70"/>
      <c r="I31" s="70"/>
      <c r="J31" s="70"/>
      <c r="K31" s="72"/>
      <c r="L31" s="68" t="e">
        <f>VLOOKUP(D31,LookUps!$K$2:$L$22,2,FALSE)</f>
        <v>#N/A</v>
      </c>
    </row>
    <row r="32" spans="2:12" ht="15">
      <c r="B32" s="68" t="str">
        <f>'1. Your Supplier Details'!$D$6</f>
        <v>Enter your company name</v>
      </c>
      <c r="C32" s="68">
        <f>IFERROR(_xlfn.XLOOKUP(E32, '1. Your Supplier Details'!C:C, '1. Your Supplier Details'!D:D,"",0,1),"")</f>
        <v>0</v>
      </c>
      <c r="D32" s="69"/>
      <c r="E32" s="70"/>
      <c r="F32" s="71"/>
      <c r="G32" s="70"/>
      <c r="H32" s="70"/>
      <c r="I32" s="70"/>
      <c r="J32" s="70"/>
      <c r="K32" s="72"/>
      <c r="L32" s="68" t="e">
        <f>VLOOKUP(D32,LookUps!$K$2:$L$22,2,FALSE)</f>
        <v>#N/A</v>
      </c>
    </row>
    <row r="33" spans="2:12" ht="15">
      <c r="B33" s="68" t="str">
        <f>'1. Your Supplier Details'!$D$6</f>
        <v>Enter your company name</v>
      </c>
      <c r="C33" s="68">
        <f>IFERROR(_xlfn.XLOOKUP(E33, '1. Your Supplier Details'!C:C, '1. Your Supplier Details'!D:D,"",0,1),"")</f>
        <v>0</v>
      </c>
      <c r="D33" s="69"/>
      <c r="E33" s="70"/>
      <c r="F33" s="71"/>
      <c r="G33" s="70"/>
      <c r="H33" s="70"/>
      <c r="I33" s="70"/>
      <c r="J33" s="70"/>
      <c r="K33" s="72"/>
      <c r="L33" s="68" t="e">
        <f>VLOOKUP(D33,LookUps!$K$2:$L$22,2,FALSE)</f>
        <v>#N/A</v>
      </c>
    </row>
    <row r="34" spans="2:12" ht="15">
      <c r="B34" s="68" t="str">
        <f>'1. Your Supplier Details'!$D$6</f>
        <v>Enter your company name</v>
      </c>
      <c r="C34" s="68">
        <f>IFERROR(_xlfn.XLOOKUP(E34, '1. Your Supplier Details'!C:C, '1. Your Supplier Details'!D:D,"",0,1),"")</f>
        <v>0</v>
      </c>
      <c r="D34" s="69"/>
      <c r="E34" s="70"/>
      <c r="F34" s="71"/>
      <c r="G34" s="70"/>
      <c r="H34" s="70"/>
      <c r="I34" s="70"/>
      <c r="J34" s="70"/>
      <c r="K34" s="72"/>
      <c r="L34" s="68" t="e">
        <f>VLOOKUP(D34,LookUps!$K$2:$L$22,2,FALSE)</f>
        <v>#N/A</v>
      </c>
    </row>
    <row r="35" spans="2:12" ht="15">
      <c r="B35" s="68" t="str">
        <f>'1. Your Supplier Details'!$D$6</f>
        <v>Enter your company name</v>
      </c>
      <c r="C35" s="68">
        <f>IFERROR(_xlfn.XLOOKUP(E35, '1. Your Supplier Details'!C:C, '1. Your Supplier Details'!D:D,"",0,1),"")</f>
        <v>0</v>
      </c>
      <c r="D35" s="69"/>
      <c r="E35" s="70"/>
      <c r="F35" s="71"/>
      <c r="G35" s="70"/>
      <c r="H35" s="70"/>
      <c r="I35" s="70"/>
      <c r="J35" s="70"/>
      <c r="K35" s="72"/>
      <c r="L35" s="68" t="e">
        <f>VLOOKUP(D35,LookUps!$K$2:$L$22,2,FALSE)</f>
        <v>#N/A</v>
      </c>
    </row>
    <row r="36" spans="2:12" ht="15">
      <c r="B36" s="68" t="str">
        <f>'1. Your Supplier Details'!$D$6</f>
        <v>Enter your company name</v>
      </c>
      <c r="C36" s="68">
        <f>IFERROR(_xlfn.XLOOKUP(E36, '1. Your Supplier Details'!C:C, '1. Your Supplier Details'!D:D,"",0,1),"")</f>
        <v>0</v>
      </c>
      <c r="D36" s="69"/>
      <c r="E36" s="70"/>
      <c r="F36" s="71"/>
      <c r="G36" s="70"/>
      <c r="H36" s="70"/>
      <c r="I36" s="70"/>
      <c r="J36" s="70"/>
      <c r="K36" s="72"/>
      <c r="L36" s="68" t="e">
        <f>VLOOKUP(D36,LookUps!$K$2:$L$22,2,FALSE)</f>
        <v>#N/A</v>
      </c>
    </row>
    <row r="37" spans="2:12" ht="15">
      <c r="B37" s="68" t="str">
        <f>'1. Your Supplier Details'!$D$6</f>
        <v>Enter your company name</v>
      </c>
      <c r="C37" s="68">
        <f>IFERROR(_xlfn.XLOOKUP(E37, '1. Your Supplier Details'!C:C, '1. Your Supplier Details'!D:D,"",0,1),"")</f>
        <v>0</v>
      </c>
      <c r="D37" s="69"/>
      <c r="E37" s="70"/>
      <c r="F37" s="71"/>
      <c r="G37" s="70"/>
      <c r="H37" s="70"/>
      <c r="I37" s="70"/>
      <c r="J37" s="70"/>
      <c r="K37" s="72"/>
      <c r="L37" s="68" t="e">
        <f>VLOOKUP(D37,LookUps!$K$2:$L$22,2,FALSE)</f>
        <v>#N/A</v>
      </c>
    </row>
    <row r="38" spans="2:12" ht="15">
      <c r="B38" s="68" t="str">
        <f>'1. Your Supplier Details'!$D$6</f>
        <v>Enter your company name</v>
      </c>
      <c r="C38" s="68">
        <f>IFERROR(_xlfn.XLOOKUP(E38, '1. Your Supplier Details'!C:C, '1. Your Supplier Details'!D:D,"",0,1),"")</f>
        <v>0</v>
      </c>
      <c r="D38" s="69"/>
      <c r="E38" s="70"/>
      <c r="F38" s="71"/>
      <c r="G38" s="70"/>
      <c r="H38" s="70"/>
      <c r="I38" s="70"/>
      <c r="J38" s="70"/>
      <c r="K38" s="72"/>
      <c r="L38" s="68" t="e">
        <f>VLOOKUP(D38,LookUps!$K$2:$L$22,2,FALSE)</f>
        <v>#N/A</v>
      </c>
    </row>
    <row r="39" spans="2:12" ht="15">
      <c r="B39" s="68" t="str">
        <f>'1. Your Supplier Details'!$D$6</f>
        <v>Enter your company name</v>
      </c>
      <c r="C39" s="68">
        <f>IFERROR(_xlfn.XLOOKUP(E39, '1. Your Supplier Details'!C:C, '1. Your Supplier Details'!D:D,"",0,1),"")</f>
        <v>0</v>
      </c>
      <c r="D39" s="69"/>
      <c r="E39" s="70"/>
      <c r="F39" s="71"/>
      <c r="G39" s="70"/>
      <c r="H39" s="70"/>
      <c r="I39" s="70"/>
      <c r="J39" s="70"/>
      <c r="K39" s="72"/>
      <c r="L39" s="68" t="e">
        <f>VLOOKUP(D39,LookUps!$K$2:$L$22,2,FALSE)</f>
        <v>#N/A</v>
      </c>
    </row>
    <row r="40" spans="2:12" ht="15">
      <c r="B40" s="68" t="str">
        <f>'1. Your Supplier Details'!$D$6</f>
        <v>Enter your company name</v>
      </c>
      <c r="C40" s="68">
        <f>IFERROR(_xlfn.XLOOKUP(E40, '1. Your Supplier Details'!C:C, '1. Your Supplier Details'!D:D,"",0,1),"")</f>
        <v>0</v>
      </c>
      <c r="D40" s="69"/>
      <c r="E40" s="70"/>
      <c r="F40" s="71"/>
      <c r="G40" s="70"/>
      <c r="H40" s="70"/>
      <c r="I40" s="70"/>
      <c r="J40" s="70"/>
      <c r="K40" s="72"/>
      <c r="L40" s="68" t="e">
        <f>VLOOKUP(D40,LookUps!$K$2:$L$22,2,FALSE)</f>
        <v>#N/A</v>
      </c>
    </row>
    <row r="41" spans="2:12" ht="15">
      <c r="B41" s="68" t="str">
        <f>'1. Your Supplier Details'!$D$6</f>
        <v>Enter your company name</v>
      </c>
      <c r="C41" s="68">
        <f>IFERROR(_xlfn.XLOOKUP(E41, '1. Your Supplier Details'!C:C, '1. Your Supplier Details'!D:D,"",0,1),"")</f>
        <v>0</v>
      </c>
      <c r="D41" s="69"/>
      <c r="E41" s="70"/>
      <c r="F41" s="71"/>
      <c r="G41" s="70"/>
      <c r="H41" s="70"/>
      <c r="I41" s="70"/>
      <c r="J41" s="70"/>
      <c r="K41" s="72"/>
      <c r="L41" s="68" t="e">
        <f>VLOOKUP(D41,LookUps!$K$2:$L$22,2,FALSE)</f>
        <v>#N/A</v>
      </c>
    </row>
    <row r="42" spans="2:12" ht="15">
      <c r="B42" s="68" t="str">
        <f>'1. Your Supplier Details'!$D$6</f>
        <v>Enter your company name</v>
      </c>
      <c r="C42" s="68">
        <f>IFERROR(_xlfn.XLOOKUP(E42, '1. Your Supplier Details'!C:C, '1. Your Supplier Details'!D:D,"",0,1),"")</f>
        <v>0</v>
      </c>
      <c r="D42" s="69"/>
      <c r="E42" s="70"/>
      <c r="F42" s="71"/>
      <c r="G42" s="70"/>
      <c r="H42" s="70"/>
      <c r="I42" s="70"/>
      <c r="J42" s="70"/>
      <c r="K42" s="72"/>
      <c r="L42" s="68" t="e">
        <f>VLOOKUP(D42,LookUps!$K$2:$L$22,2,FALSE)</f>
        <v>#N/A</v>
      </c>
    </row>
    <row r="43" spans="2:12" ht="15">
      <c r="B43" s="68" t="str">
        <f>'1. Your Supplier Details'!$D$6</f>
        <v>Enter your company name</v>
      </c>
      <c r="C43" s="68">
        <f>IFERROR(_xlfn.XLOOKUP(E43, '1. Your Supplier Details'!C:C, '1. Your Supplier Details'!D:D,"",0,1),"")</f>
        <v>0</v>
      </c>
      <c r="D43" s="69"/>
      <c r="E43" s="70"/>
      <c r="F43" s="71"/>
      <c r="G43" s="70"/>
      <c r="H43" s="70"/>
      <c r="I43" s="70"/>
      <c r="J43" s="70"/>
      <c r="K43" s="72"/>
      <c r="L43" s="68" t="e">
        <f>VLOOKUP(D43,LookUps!$K$2:$L$22,2,FALSE)</f>
        <v>#N/A</v>
      </c>
    </row>
    <row r="44" spans="2:12" ht="15">
      <c r="B44" s="68" t="str">
        <f>'1. Your Supplier Details'!$D$6</f>
        <v>Enter your company name</v>
      </c>
      <c r="C44" s="68">
        <f>IFERROR(_xlfn.XLOOKUP(E44, '1. Your Supplier Details'!C:C, '1. Your Supplier Details'!D:D,"",0,1),"")</f>
        <v>0</v>
      </c>
      <c r="D44" s="69"/>
      <c r="E44" s="70"/>
      <c r="F44" s="71"/>
      <c r="G44" s="70"/>
      <c r="H44" s="70"/>
      <c r="I44" s="70"/>
      <c r="J44" s="70"/>
      <c r="K44" s="72"/>
      <c r="L44" s="68" t="e">
        <f>VLOOKUP(D44,LookUps!$K$2:$L$22,2,FALSE)</f>
        <v>#N/A</v>
      </c>
    </row>
    <row r="45" spans="2:12" ht="15">
      <c r="B45" s="68" t="str">
        <f>'1. Your Supplier Details'!$D$6</f>
        <v>Enter your company name</v>
      </c>
      <c r="C45" s="68">
        <f>IFERROR(_xlfn.XLOOKUP(E45, '1. Your Supplier Details'!C:C, '1. Your Supplier Details'!D:D,"",0,1),"")</f>
        <v>0</v>
      </c>
      <c r="D45" s="69"/>
      <c r="E45" s="70"/>
      <c r="F45" s="71"/>
      <c r="G45" s="70"/>
      <c r="H45" s="70"/>
      <c r="I45" s="70"/>
      <c r="J45" s="70"/>
      <c r="K45" s="72"/>
      <c r="L45" s="68" t="e">
        <f>VLOOKUP(D45,LookUps!$K$2:$L$22,2,FALSE)</f>
        <v>#N/A</v>
      </c>
    </row>
    <row r="46" spans="2:12" ht="15">
      <c r="B46" s="68" t="str">
        <f>'1. Your Supplier Details'!$D$6</f>
        <v>Enter your company name</v>
      </c>
      <c r="C46" s="68">
        <f>IFERROR(_xlfn.XLOOKUP(E46, '1. Your Supplier Details'!C:C, '1. Your Supplier Details'!D:D,"",0,1),"")</f>
        <v>0</v>
      </c>
      <c r="D46" s="69"/>
      <c r="E46" s="70"/>
      <c r="F46" s="71"/>
      <c r="G46" s="70"/>
      <c r="H46" s="70"/>
      <c r="I46" s="70"/>
      <c r="J46" s="70"/>
      <c r="K46" s="72"/>
      <c r="L46" s="68" t="e">
        <f>VLOOKUP(D46,LookUps!$K$2:$L$22,2,FALSE)</f>
        <v>#N/A</v>
      </c>
    </row>
    <row r="47" spans="2:12" ht="15">
      <c r="B47" s="68" t="str">
        <f>'1. Your Supplier Details'!$D$6</f>
        <v>Enter your company name</v>
      </c>
      <c r="C47" s="68">
        <f>IFERROR(_xlfn.XLOOKUP(E47, '1. Your Supplier Details'!C:C, '1. Your Supplier Details'!D:D,"",0,1),"")</f>
        <v>0</v>
      </c>
      <c r="D47" s="69"/>
      <c r="E47" s="70"/>
      <c r="F47" s="71"/>
      <c r="G47" s="70"/>
      <c r="H47" s="70"/>
      <c r="I47" s="70"/>
      <c r="J47" s="70"/>
      <c r="K47" s="72"/>
      <c r="L47" s="68" t="e">
        <f>VLOOKUP(D47,LookUps!$K$2:$L$22,2,FALSE)</f>
        <v>#N/A</v>
      </c>
    </row>
    <row r="48" spans="2:12" ht="15">
      <c r="B48" s="68" t="str">
        <f>'1. Your Supplier Details'!$D$6</f>
        <v>Enter your company name</v>
      </c>
      <c r="C48" s="68">
        <f>IFERROR(_xlfn.XLOOKUP(E48, '1. Your Supplier Details'!C:C, '1. Your Supplier Details'!D:D,"",0,1),"")</f>
        <v>0</v>
      </c>
      <c r="D48" s="69"/>
      <c r="E48" s="70"/>
      <c r="F48" s="71"/>
      <c r="G48" s="70"/>
      <c r="H48" s="70"/>
      <c r="I48" s="70"/>
      <c r="J48" s="70"/>
      <c r="K48" s="72"/>
      <c r="L48" s="68" t="e">
        <f>VLOOKUP(D48,LookUps!$K$2:$L$22,2,FALSE)</f>
        <v>#N/A</v>
      </c>
    </row>
    <row r="49" spans="2:12" ht="15">
      <c r="B49" s="68" t="str">
        <f>'1. Your Supplier Details'!$D$6</f>
        <v>Enter your company name</v>
      </c>
      <c r="C49" s="68">
        <f>IFERROR(_xlfn.XLOOKUP(E49, '1. Your Supplier Details'!C:C, '1. Your Supplier Details'!D:D,"",0,1),"")</f>
        <v>0</v>
      </c>
      <c r="D49" s="69"/>
      <c r="E49" s="70"/>
      <c r="F49" s="71"/>
      <c r="G49" s="70"/>
      <c r="H49" s="70"/>
      <c r="I49" s="70"/>
      <c r="J49" s="70"/>
      <c r="K49" s="72"/>
      <c r="L49" s="68" t="e">
        <f>VLOOKUP(D49,LookUps!$K$2:$L$22,2,FALSE)</f>
        <v>#N/A</v>
      </c>
    </row>
    <row r="50" spans="2:12" ht="15">
      <c r="B50" s="68" t="str">
        <f>'1. Your Supplier Details'!$D$6</f>
        <v>Enter your company name</v>
      </c>
      <c r="C50" s="68">
        <f>IFERROR(_xlfn.XLOOKUP(E50, '1. Your Supplier Details'!C:C, '1. Your Supplier Details'!D:D,"",0,1),"")</f>
        <v>0</v>
      </c>
      <c r="D50" s="69"/>
      <c r="E50" s="70"/>
      <c r="F50" s="71"/>
      <c r="G50" s="70"/>
      <c r="H50" s="70"/>
      <c r="I50" s="70"/>
      <c r="J50" s="70"/>
      <c r="K50" s="72"/>
      <c r="L50" s="68" t="e">
        <f>VLOOKUP(D50,LookUps!$K$2:$L$22,2,FALSE)</f>
        <v>#N/A</v>
      </c>
    </row>
    <row r="51" spans="2:12" ht="15">
      <c r="B51" s="68" t="str">
        <f>'1. Your Supplier Details'!$D$6</f>
        <v>Enter your company name</v>
      </c>
      <c r="C51" s="68">
        <f>IFERROR(_xlfn.XLOOKUP(E51, '1. Your Supplier Details'!C:C, '1. Your Supplier Details'!D:D,"",0,1),"")</f>
        <v>0</v>
      </c>
      <c r="D51" s="69"/>
      <c r="E51" s="70"/>
      <c r="F51" s="71"/>
      <c r="G51" s="70"/>
      <c r="H51" s="70"/>
      <c r="I51" s="70"/>
      <c r="J51" s="70"/>
      <c r="K51" s="72"/>
      <c r="L51" s="68" t="e">
        <f>VLOOKUP(D51,LookUps!$K$2:$L$22,2,FALSE)</f>
        <v>#N/A</v>
      </c>
    </row>
    <row r="52" spans="2:12" ht="15">
      <c r="B52" s="68" t="str">
        <f>'1. Your Supplier Details'!$D$6</f>
        <v>Enter your company name</v>
      </c>
      <c r="C52" s="68">
        <f>IFERROR(_xlfn.XLOOKUP(E52, '1. Your Supplier Details'!C:C, '1. Your Supplier Details'!D:D,"",0,1),"")</f>
        <v>0</v>
      </c>
      <c r="D52" s="69"/>
      <c r="E52" s="70"/>
      <c r="F52" s="71"/>
      <c r="G52" s="70"/>
      <c r="H52" s="70"/>
      <c r="I52" s="70"/>
      <c r="J52" s="70"/>
      <c r="K52" s="72"/>
      <c r="L52" s="68" t="e">
        <f>VLOOKUP(D52,LookUps!$K$2:$L$22,2,FALSE)</f>
        <v>#N/A</v>
      </c>
    </row>
    <row r="53" spans="2:12" ht="15">
      <c r="B53" s="68" t="str">
        <f>'1. Your Supplier Details'!$D$6</f>
        <v>Enter your company name</v>
      </c>
      <c r="C53" s="68">
        <f>IFERROR(_xlfn.XLOOKUP(E53, '1. Your Supplier Details'!C:C, '1. Your Supplier Details'!D:D,"",0,1),"")</f>
        <v>0</v>
      </c>
      <c r="D53" s="69"/>
      <c r="E53" s="70"/>
      <c r="F53" s="71"/>
      <c r="G53" s="70"/>
      <c r="H53" s="70"/>
      <c r="I53" s="70"/>
      <c r="J53" s="70"/>
      <c r="K53" s="72"/>
      <c r="L53" s="68" t="e">
        <f>VLOOKUP(D53,LookUps!$K$2:$L$22,2,FALSE)</f>
        <v>#N/A</v>
      </c>
    </row>
    <row r="54" spans="2:12" ht="15">
      <c r="B54" s="68" t="str">
        <f>'1. Your Supplier Details'!$D$6</f>
        <v>Enter your company name</v>
      </c>
      <c r="C54" s="68">
        <f>IFERROR(_xlfn.XLOOKUP(E54, '1. Your Supplier Details'!C:C, '1. Your Supplier Details'!D:D,"",0,1),"")</f>
        <v>0</v>
      </c>
      <c r="D54" s="69"/>
      <c r="E54" s="70"/>
      <c r="F54" s="71"/>
      <c r="G54" s="70"/>
      <c r="H54" s="70"/>
      <c r="I54" s="70"/>
      <c r="J54" s="70"/>
      <c r="K54" s="72"/>
      <c r="L54" s="68" t="e">
        <f>VLOOKUP(D54,LookUps!$K$2:$L$22,2,FALSE)</f>
        <v>#N/A</v>
      </c>
    </row>
    <row r="55" spans="2:12" ht="15">
      <c r="B55" s="68" t="str">
        <f>'1. Your Supplier Details'!$D$6</f>
        <v>Enter your company name</v>
      </c>
      <c r="C55" s="68">
        <f>IFERROR(_xlfn.XLOOKUP(E55, '1. Your Supplier Details'!C:C, '1. Your Supplier Details'!D:D,"",0,1),"")</f>
        <v>0</v>
      </c>
      <c r="D55" s="69"/>
      <c r="E55" s="70"/>
      <c r="F55" s="71"/>
      <c r="G55" s="70"/>
      <c r="H55" s="70"/>
      <c r="I55" s="70"/>
      <c r="J55" s="70"/>
      <c r="K55" s="72"/>
      <c r="L55" s="68" t="e">
        <f>VLOOKUP(D55,LookUps!$K$2:$L$22,2,FALSE)</f>
        <v>#N/A</v>
      </c>
    </row>
    <row r="56" spans="2:12" ht="15">
      <c r="B56" s="68" t="str">
        <f>'1. Your Supplier Details'!$D$6</f>
        <v>Enter your company name</v>
      </c>
      <c r="C56" s="68">
        <f>IFERROR(_xlfn.XLOOKUP(E56, '1. Your Supplier Details'!C:C, '1. Your Supplier Details'!D:D,"",0,1),"")</f>
        <v>0</v>
      </c>
      <c r="D56" s="69"/>
      <c r="E56" s="70"/>
      <c r="F56" s="71"/>
      <c r="G56" s="70"/>
      <c r="H56" s="70"/>
      <c r="I56" s="70"/>
      <c r="J56" s="70"/>
      <c r="K56" s="72"/>
      <c r="L56" s="68" t="e">
        <f>VLOOKUP(D56,LookUps!$K$2:$L$22,2,FALSE)</f>
        <v>#N/A</v>
      </c>
    </row>
    <row r="57" spans="2:12" ht="15">
      <c r="B57" s="68" t="str">
        <f>'1. Your Supplier Details'!$D$6</f>
        <v>Enter your company name</v>
      </c>
      <c r="C57" s="68">
        <f>IFERROR(_xlfn.XLOOKUP(E57, '1. Your Supplier Details'!C:C, '1. Your Supplier Details'!D:D,"",0,1),"")</f>
        <v>0</v>
      </c>
      <c r="D57" s="69"/>
      <c r="E57" s="70"/>
      <c r="F57" s="71"/>
      <c r="G57" s="70"/>
      <c r="H57" s="70"/>
      <c r="I57" s="70"/>
      <c r="J57" s="70"/>
      <c r="K57" s="72"/>
      <c r="L57" s="68" t="e">
        <f>VLOOKUP(D57,LookUps!$K$2:$L$22,2,FALSE)</f>
        <v>#N/A</v>
      </c>
    </row>
    <row r="58" spans="2:12" ht="15">
      <c r="B58" s="68" t="str">
        <f>'1. Your Supplier Details'!$D$6</f>
        <v>Enter your company name</v>
      </c>
      <c r="C58" s="68">
        <f>IFERROR(_xlfn.XLOOKUP(E58, '1. Your Supplier Details'!C:C, '1. Your Supplier Details'!D:D,"",0,1),"")</f>
        <v>0</v>
      </c>
      <c r="D58" s="69"/>
      <c r="E58" s="70"/>
      <c r="F58" s="71"/>
      <c r="G58" s="70"/>
      <c r="H58" s="70"/>
      <c r="I58" s="70"/>
      <c r="J58" s="70"/>
      <c r="K58" s="72"/>
      <c r="L58" s="68" t="e">
        <f>VLOOKUP(D58,LookUps!$K$2:$L$22,2,FALSE)</f>
        <v>#N/A</v>
      </c>
    </row>
    <row r="59" spans="2:12" ht="15">
      <c r="B59" s="68" t="str">
        <f>'1. Your Supplier Details'!$D$6</f>
        <v>Enter your company name</v>
      </c>
      <c r="C59" s="68">
        <f>IFERROR(_xlfn.XLOOKUP(E59, '1. Your Supplier Details'!C:C, '1. Your Supplier Details'!D:D,"",0,1),"")</f>
        <v>0</v>
      </c>
      <c r="D59" s="69"/>
      <c r="E59" s="70"/>
      <c r="F59" s="71"/>
      <c r="G59" s="70"/>
      <c r="H59" s="70"/>
      <c r="I59" s="70"/>
      <c r="J59" s="70"/>
      <c r="K59" s="72"/>
      <c r="L59" s="68" t="e">
        <f>VLOOKUP(D59,LookUps!$K$2:$L$22,2,FALSE)</f>
        <v>#N/A</v>
      </c>
    </row>
    <row r="60" spans="2:12" ht="15">
      <c r="B60" s="68" t="str">
        <f>'1. Your Supplier Details'!$D$6</f>
        <v>Enter your company name</v>
      </c>
      <c r="C60" s="68">
        <f>IFERROR(_xlfn.XLOOKUP(E60, '1. Your Supplier Details'!C:C, '1. Your Supplier Details'!D:D,"",0,1),"")</f>
        <v>0</v>
      </c>
      <c r="D60" s="69"/>
      <c r="E60" s="70"/>
      <c r="F60" s="71"/>
      <c r="G60" s="70"/>
      <c r="H60" s="70"/>
      <c r="I60" s="70"/>
      <c r="J60" s="70"/>
      <c r="K60" s="72"/>
      <c r="L60" s="68" t="e">
        <f>VLOOKUP(D60,LookUps!$K$2:$L$22,2,FALSE)</f>
        <v>#N/A</v>
      </c>
    </row>
    <row r="61" spans="2:12" ht="15">
      <c r="B61" s="68" t="str">
        <f>'1. Your Supplier Details'!$D$6</f>
        <v>Enter your company name</v>
      </c>
      <c r="C61" s="68">
        <f>IFERROR(_xlfn.XLOOKUP(E61, '1. Your Supplier Details'!C:C, '1. Your Supplier Details'!D:D,"",0,1),"")</f>
        <v>0</v>
      </c>
      <c r="D61" s="69"/>
      <c r="E61" s="70"/>
      <c r="F61" s="71"/>
      <c r="G61" s="70"/>
      <c r="H61" s="70"/>
      <c r="I61" s="70"/>
      <c r="J61" s="70"/>
      <c r="K61" s="72"/>
      <c r="L61" s="68" t="e">
        <f>VLOOKUP(D61,LookUps!$K$2:$L$22,2,FALSE)</f>
        <v>#N/A</v>
      </c>
    </row>
    <row r="62" spans="2:12" ht="15">
      <c r="B62" s="68" t="str">
        <f>'1. Your Supplier Details'!$D$6</f>
        <v>Enter your company name</v>
      </c>
      <c r="C62" s="68">
        <f>IFERROR(_xlfn.XLOOKUP(E62, '1. Your Supplier Details'!C:C, '1. Your Supplier Details'!D:D,"",0,1),"")</f>
        <v>0</v>
      </c>
      <c r="D62" s="69"/>
      <c r="E62" s="70"/>
      <c r="F62" s="71"/>
      <c r="G62" s="70"/>
      <c r="H62" s="70"/>
      <c r="I62" s="70"/>
      <c r="J62" s="70"/>
      <c r="K62" s="72"/>
      <c r="L62" s="68" t="e">
        <f>VLOOKUP(D62,LookUps!$K$2:$L$22,2,FALSE)</f>
        <v>#N/A</v>
      </c>
    </row>
    <row r="63" spans="2:12" ht="15">
      <c r="B63" s="68" t="str">
        <f>'1. Your Supplier Details'!$D$6</f>
        <v>Enter your company name</v>
      </c>
      <c r="C63" s="68">
        <f>IFERROR(_xlfn.XLOOKUP(E63, '1. Your Supplier Details'!C:C, '1. Your Supplier Details'!D:D,"",0,1),"")</f>
        <v>0</v>
      </c>
      <c r="D63" s="69"/>
      <c r="E63" s="70"/>
      <c r="F63" s="71"/>
      <c r="G63" s="70"/>
      <c r="H63" s="70"/>
      <c r="I63" s="70"/>
      <c r="J63" s="70"/>
      <c r="K63" s="72"/>
      <c r="L63" s="68" t="e">
        <f>VLOOKUP(D63,LookUps!$K$2:$L$22,2,FALSE)</f>
        <v>#N/A</v>
      </c>
    </row>
    <row r="64" spans="2:12" ht="15">
      <c r="B64" s="68" t="str">
        <f>'1. Your Supplier Details'!$D$6</f>
        <v>Enter your company name</v>
      </c>
      <c r="C64" s="68">
        <f>IFERROR(_xlfn.XLOOKUP(E64, '1. Your Supplier Details'!C:C, '1. Your Supplier Details'!D:D,"",0,1),"")</f>
        <v>0</v>
      </c>
      <c r="D64" s="69"/>
      <c r="E64" s="70"/>
      <c r="F64" s="71"/>
      <c r="G64" s="70"/>
      <c r="H64" s="70"/>
      <c r="I64" s="70"/>
      <c r="J64" s="70"/>
      <c r="K64" s="72"/>
      <c r="L64" s="68" t="e">
        <f>VLOOKUP(D64,LookUps!$K$2:$L$22,2,FALSE)</f>
        <v>#N/A</v>
      </c>
    </row>
    <row r="65" spans="2:12" ht="15">
      <c r="B65" s="68" t="str">
        <f>'1. Your Supplier Details'!$D$6</f>
        <v>Enter your company name</v>
      </c>
      <c r="C65" s="68">
        <f>IFERROR(_xlfn.XLOOKUP(E65, '1. Your Supplier Details'!C:C, '1. Your Supplier Details'!D:D,"",0,1),"")</f>
        <v>0</v>
      </c>
      <c r="D65" s="69"/>
      <c r="E65" s="70"/>
      <c r="F65" s="71"/>
      <c r="G65" s="70"/>
      <c r="H65" s="70"/>
      <c r="I65" s="70"/>
      <c r="J65" s="70"/>
      <c r="K65" s="72"/>
      <c r="L65" s="68" t="e">
        <f>VLOOKUP(D65,LookUps!$K$2:$L$22,2,FALSE)</f>
        <v>#N/A</v>
      </c>
    </row>
    <row r="66" spans="2:12" ht="15">
      <c r="B66" s="68" t="str">
        <f>'1. Your Supplier Details'!$D$6</f>
        <v>Enter your company name</v>
      </c>
      <c r="C66" s="68">
        <f>IFERROR(_xlfn.XLOOKUP(E66, '1. Your Supplier Details'!C:C, '1. Your Supplier Details'!D:D,"",0,1),"")</f>
        <v>0</v>
      </c>
      <c r="D66" s="69"/>
      <c r="E66" s="70"/>
      <c r="F66" s="71"/>
      <c r="G66" s="70"/>
      <c r="H66" s="70"/>
      <c r="I66" s="70"/>
      <c r="J66" s="70"/>
      <c r="K66" s="72"/>
      <c r="L66" s="68" t="e">
        <f>VLOOKUP(D66,LookUps!$K$2:$L$22,2,FALSE)</f>
        <v>#N/A</v>
      </c>
    </row>
    <row r="67" spans="2:12" ht="15">
      <c r="B67" s="68" t="str">
        <f>'1. Your Supplier Details'!$D$6</f>
        <v>Enter your company name</v>
      </c>
      <c r="C67" s="68">
        <f>IFERROR(_xlfn.XLOOKUP(E67, '1. Your Supplier Details'!C:C, '1. Your Supplier Details'!D:D,"",0,1),"")</f>
        <v>0</v>
      </c>
      <c r="D67" s="69"/>
      <c r="E67" s="70"/>
      <c r="F67" s="71"/>
      <c r="G67" s="70"/>
      <c r="H67" s="70"/>
      <c r="I67" s="70"/>
      <c r="J67" s="70"/>
      <c r="K67" s="72"/>
      <c r="L67" s="68" t="e">
        <f>VLOOKUP(D67,LookUps!$K$2:$L$22,2,FALSE)</f>
        <v>#N/A</v>
      </c>
    </row>
    <row r="68" spans="2:12" ht="15">
      <c r="B68" s="68" t="str">
        <f>'1. Your Supplier Details'!$D$6</f>
        <v>Enter your company name</v>
      </c>
      <c r="C68" s="68">
        <f>IFERROR(_xlfn.XLOOKUP(E68, '1. Your Supplier Details'!C:C, '1. Your Supplier Details'!D:D,"",0,1),"")</f>
        <v>0</v>
      </c>
      <c r="D68" s="69"/>
      <c r="E68" s="70"/>
      <c r="F68" s="71"/>
      <c r="G68" s="70"/>
      <c r="H68" s="70"/>
      <c r="I68" s="70"/>
      <c r="J68" s="70"/>
      <c r="K68" s="72"/>
      <c r="L68" s="68" t="e">
        <f>VLOOKUP(D68,LookUps!$K$2:$L$22,2,FALSE)</f>
        <v>#N/A</v>
      </c>
    </row>
    <row r="69" spans="2:12" ht="15">
      <c r="B69" s="68" t="str">
        <f>'1. Your Supplier Details'!$D$6</f>
        <v>Enter your company name</v>
      </c>
      <c r="C69" s="68">
        <f>IFERROR(_xlfn.XLOOKUP(E69, '1. Your Supplier Details'!C:C, '1. Your Supplier Details'!D:D,"",0,1),"")</f>
        <v>0</v>
      </c>
      <c r="D69" s="69"/>
      <c r="E69" s="70"/>
      <c r="F69" s="71"/>
      <c r="G69" s="70"/>
      <c r="H69" s="70"/>
      <c r="I69" s="70"/>
      <c r="J69" s="70"/>
      <c r="K69" s="72"/>
      <c r="L69" s="68" t="e">
        <f>VLOOKUP(D69,LookUps!$K$2:$L$22,2,FALSE)</f>
        <v>#N/A</v>
      </c>
    </row>
    <row r="70" spans="2:12" ht="15">
      <c r="B70" s="68" t="str">
        <f>'1. Your Supplier Details'!$D$6</f>
        <v>Enter your company name</v>
      </c>
      <c r="C70" s="68">
        <f>IFERROR(_xlfn.XLOOKUP(E70, '1. Your Supplier Details'!C:C, '1. Your Supplier Details'!D:D,"",0,1),"")</f>
        <v>0</v>
      </c>
      <c r="D70" s="69"/>
      <c r="E70" s="70"/>
      <c r="F70" s="71"/>
      <c r="G70" s="70"/>
      <c r="H70" s="70"/>
      <c r="I70" s="70"/>
      <c r="J70" s="70"/>
      <c r="K70" s="72"/>
      <c r="L70" s="68" t="e">
        <f>VLOOKUP(D70,LookUps!$K$2:$L$22,2,FALSE)</f>
        <v>#N/A</v>
      </c>
    </row>
    <row r="71" spans="2:12" ht="15">
      <c r="B71" s="68" t="str">
        <f>'1. Your Supplier Details'!$D$6</f>
        <v>Enter your company name</v>
      </c>
      <c r="C71" s="68">
        <f>IFERROR(_xlfn.XLOOKUP(E71, '1. Your Supplier Details'!C:C, '1. Your Supplier Details'!D:D,"",0,1),"")</f>
        <v>0</v>
      </c>
      <c r="D71" s="69"/>
      <c r="E71" s="70"/>
      <c r="F71" s="71"/>
      <c r="G71" s="70"/>
      <c r="H71" s="70"/>
      <c r="I71" s="70"/>
      <c r="J71" s="70"/>
      <c r="K71" s="72"/>
      <c r="L71" s="68" t="e">
        <f>VLOOKUP(D71,LookUps!$K$2:$L$22,2,FALSE)</f>
        <v>#N/A</v>
      </c>
    </row>
    <row r="72" spans="2:12" ht="15">
      <c r="B72" s="68" t="str">
        <f>'1. Your Supplier Details'!$D$6</f>
        <v>Enter your company name</v>
      </c>
      <c r="C72" s="68">
        <f>IFERROR(_xlfn.XLOOKUP(E72, '1. Your Supplier Details'!C:C, '1. Your Supplier Details'!D:D,"",0,1),"")</f>
        <v>0</v>
      </c>
      <c r="D72" s="69"/>
      <c r="E72" s="70"/>
      <c r="F72" s="71"/>
      <c r="G72" s="70"/>
      <c r="H72" s="70"/>
      <c r="I72" s="70"/>
      <c r="J72" s="70"/>
      <c r="K72" s="72"/>
      <c r="L72" s="68" t="e">
        <f>VLOOKUP(D72,LookUps!$K$2:$L$22,2,FALSE)</f>
        <v>#N/A</v>
      </c>
    </row>
    <row r="73" spans="2:12" ht="15">
      <c r="B73" s="68" t="str">
        <f>'1. Your Supplier Details'!$D$6</f>
        <v>Enter your company name</v>
      </c>
      <c r="C73" s="68">
        <f>IFERROR(_xlfn.XLOOKUP(E73, '1. Your Supplier Details'!C:C, '1. Your Supplier Details'!D:D,"",0,1),"")</f>
        <v>0</v>
      </c>
      <c r="D73" s="69"/>
      <c r="E73" s="70"/>
      <c r="F73" s="71"/>
      <c r="G73" s="70"/>
      <c r="H73" s="70"/>
      <c r="I73" s="70"/>
      <c r="J73" s="70"/>
      <c r="K73" s="72"/>
      <c r="L73" s="68" t="e">
        <f>VLOOKUP(D73,LookUps!$K$2:$L$22,2,FALSE)</f>
        <v>#N/A</v>
      </c>
    </row>
    <row r="74" spans="2:12" ht="15">
      <c r="B74" s="68" t="str">
        <f>'1. Your Supplier Details'!$D$6</f>
        <v>Enter your company name</v>
      </c>
      <c r="C74" s="68">
        <f>IFERROR(_xlfn.XLOOKUP(E74, '1. Your Supplier Details'!C:C, '1. Your Supplier Details'!D:D,"",0,1),"")</f>
        <v>0</v>
      </c>
      <c r="D74" s="69"/>
      <c r="E74" s="70"/>
      <c r="F74" s="71"/>
      <c r="G74" s="70"/>
      <c r="H74" s="70"/>
      <c r="I74" s="70"/>
      <c r="J74" s="70"/>
      <c r="K74" s="72"/>
      <c r="L74" s="68" t="e">
        <f>VLOOKUP(D74,LookUps!$K$2:$L$22,2,FALSE)</f>
        <v>#N/A</v>
      </c>
    </row>
    <row r="75" spans="2:12" ht="15">
      <c r="B75" s="68" t="str">
        <f>'1. Your Supplier Details'!$D$6</f>
        <v>Enter your company name</v>
      </c>
      <c r="C75" s="68">
        <f>IFERROR(_xlfn.XLOOKUP(E75, '1. Your Supplier Details'!C:C, '1. Your Supplier Details'!D:D,"",0,1),"")</f>
        <v>0</v>
      </c>
      <c r="D75" s="69"/>
      <c r="E75" s="70"/>
      <c r="F75" s="71"/>
      <c r="G75" s="70"/>
      <c r="H75" s="70"/>
      <c r="I75" s="70"/>
      <c r="J75" s="70"/>
      <c r="K75" s="72"/>
      <c r="L75" s="68" t="e">
        <f>VLOOKUP(D75,LookUps!$K$2:$L$22,2,FALSE)</f>
        <v>#N/A</v>
      </c>
    </row>
    <row r="76" spans="2:12" ht="15">
      <c r="B76" s="68" t="str">
        <f>'1. Your Supplier Details'!$D$6</f>
        <v>Enter your company name</v>
      </c>
      <c r="C76" s="68">
        <f>IFERROR(_xlfn.XLOOKUP(E76, '1. Your Supplier Details'!C:C, '1. Your Supplier Details'!D:D,"",0,1),"")</f>
        <v>0</v>
      </c>
      <c r="D76" s="69"/>
      <c r="E76" s="70"/>
      <c r="F76" s="71"/>
      <c r="G76" s="70"/>
      <c r="H76" s="70"/>
      <c r="I76" s="70"/>
      <c r="J76" s="70"/>
      <c r="K76" s="72"/>
      <c r="L76" s="68" t="e">
        <f>VLOOKUP(D76,LookUps!$K$2:$L$22,2,FALSE)</f>
        <v>#N/A</v>
      </c>
    </row>
    <row r="77" spans="2:12" ht="15">
      <c r="B77" s="68" t="str">
        <f>'1. Your Supplier Details'!$D$6</f>
        <v>Enter your company name</v>
      </c>
      <c r="C77" s="68">
        <f>IFERROR(_xlfn.XLOOKUP(E77, '1. Your Supplier Details'!C:C, '1. Your Supplier Details'!D:D,"",0,1),"")</f>
        <v>0</v>
      </c>
      <c r="D77" s="69"/>
      <c r="E77" s="70"/>
      <c r="F77" s="71"/>
      <c r="G77" s="70"/>
      <c r="H77" s="70"/>
      <c r="I77" s="70"/>
      <c r="J77" s="70"/>
      <c r="K77" s="72"/>
      <c r="L77" s="68" t="e">
        <f>VLOOKUP(D77,LookUps!$K$2:$L$22,2,FALSE)</f>
        <v>#N/A</v>
      </c>
    </row>
    <row r="78" spans="2:12" ht="15">
      <c r="B78" s="68" t="str">
        <f>'1. Your Supplier Details'!$D$6</f>
        <v>Enter your company name</v>
      </c>
      <c r="C78" s="68">
        <f>IFERROR(_xlfn.XLOOKUP(E78, '1. Your Supplier Details'!C:C, '1. Your Supplier Details'!D:D,"",0,1),"")</f>
        <v>0</v>
      </c>
      <c r="D78" s="69"/>
      <c r="E78" s="70"/>
      <c r="F78" s="71"/>
      <c r="G78" s="70"/>
      <c r="H78" s="70"/>
      <c r="I78" s="70"/>
      <c r="J78" s="70"/>
      <c r="K78" s="72"/>
      <c r="L78" s="68" t="e">
        <f>VLOOKUP(D78,LookUps!$K$2:$L$22,2,FALSE)</f>
        <v>#N/A</v>
      </c>
    </row>
    <row r="79" spans="2:12" ht="15">
      <c r="B79" s="68" t="str">
        <f>'1. Your Supplier Details'!$D$6</f>
        <v>Enter your company name</v>
      </c>
      <c r="C79" s="68">
        <f>IFERROR(_xlfn.XLOOKUP(E79, '1. Your Supplier Details'!C:C, '1. Your Supplier Details'!D:D,"",0,1),"")</f>
        <v>0</v>
      </c>
      <c r="D79" s="69"/>
      <c r="E79" s="70"/>
      <c r="F79" s="71"/>
      <c r="G79" s="70"/>
      <c r="H79" s="70"/>
      <c r="I79" s="70"/>
      <c r="J79" s="70"/>
      <c r="K79" s="72"/>
      <c r="L79" s="68" t="e">
        <f>VLOOKUP(D79,LookUps!$K$2:$L$22,2,FALSE)</f>
        <v>#N/A</v>
      </c>
    </row>
    <row r="80" spans="2:12" ht="15">
      <c r="B80" s="68" t="str">
        <f>'1. Your Supplier Details'!$D$6</f>
        <v>Enter your company name</v>
      </c>
      <c r="C80" s="68">
        <f>IFERROR(_xlfn.XLOOKUP(E80, '1. Your Supplier Details'!C:C, '1. Your Supplier Details'!D:D,"",0,1),"")</f>
        <v>0</v>
      </c>
      <c r="D80" s="69"/>
      <c r="E80" s="70"/>
      <c r="F80" s="71"/>
      <c r="G80" s="70"/>
      <c r="H80" s="70"/>
      <c r="I80" s="70"/>
      <c r="J80" s="70"/>
      <c r="K80" s="72"/>
      <c r="L80" s="68" t="e">
        <f>VLOOKUP(D80,LookUps!$K$2:$L$22,2,FALSE)</f>
        <v>#N/A</v>
      </c>
    </row>
    <row r="81" spans="2:12" ht="15">
      <c r="B81" s="68" t="str">
        <f>'1. Your Supplier Details'!$D$6</f>
        <v>Enter your company name</v>
      </c>
      <c r="C81" s="68">
        <f>IFERROR(_xlfn.XLOOKUP(E81, '1. Your Supplier Details'!C:C, '1. Your Supplier Details'!D:D,"",0,1),"")</f>
        <v>0</v>
      </c>
      <c r="D81" s="69"/>
      <c r="E81" s="70"/>
      <c r="F81" s="71"/>
      <c r="G81" s="70"/>
      <c r="H81" s="70"/>
      <c r="I81" s="70"/>
      <c r="J81" s="70"/>
      <c r="K81" s="72"/>
      <c r="L81" s="68" t="e">
        <f>VLOOKUP(D81,LookUps!$K$2:$L$22,2,FALSE)</f>
        <v>#N/A</v>
      </c>
    </row>
    <row r="82" spans="2:12" ht="15">
      <c r="B82" s="68" t="str">
        <f>'1. Your Supplier Details'!$D$6</f>
        <v>Enter your company name</v>
      </c>
      <c r="C82" s="68">
        <f>IFERROR(_xlfn.XLOOKUP(E82, '1. Your Supplier Details'!C:C, '1. Your Supplier Details'!D:D,"",0,1),"")</f>
        <v>0</v>
      </c>
      <c r="D82" s="69"/>
      <c r="E82" s="70"/>
      <c r="F82" s="71"/>
      <c r="G82" s="70"/>
      <c r="H82" s="70"/>
      <c r="I82" s="70"/>
      <c r="J82" s="70"/>
      <c r="K82" s="72"/>
      <c r="L82" s="68" t="e">
        <f>VLOOKUP(D82,LookUps!$K$2:$L$22,2,FALSE)</f>
        <v>#N/A</v>
      </c>
    </row>
    <row r="83" spans="2:12" ht="15">
      <c r="B83" s="68" t="str">
        <f>'1. Your Supplier Details'!$D$6</f>
        <v>Enter your company name</v>
      </c>
      <c r="C83" s="68">
        <f>IFERROR(_xlfn.XLOOKUP(E83, '1. Your Supplier Details'!C:C, '1. Your Supplier Details'!D:D,"",0,1),"")</f>
        <v>0</v>
      </c>
      <c r="D83" s="69"/>
      <c r="E83" s="70"/>
      <c r="F83" s="71"/>
      <c r="G83" s="70"/>
      <c r="H83" s="70"/>
      <c r="I83" s="70"/>
      <c r="J83" s="70"/>
      <c r="K83" s="72"/>
      <c r="L83" s="68" t="e">
        <f>VLOOKUP(D83,LookUps!$K$2:$L$22,2,FALSE)</f>
        <v>#N/A</v>
      </c>
    </row>
    <row r="84" spans="2:12" ht="15">
      <c r="B84" s="68" t="str">
        <f>'1. Your Supplier Details'!$D$6</f>
        <v>Enter your company name</v>
      </c>
      <c r="C84" s="68">
        <f>IFERROR(_xlfn.XLOOKUP(E84, '1. Your Supplier Details'!C:C, '1. Your Supplier Details'!D:D,"",0,1),"")</f>
        <v>0</v>
      </c>
      <c r="D84" s="69"/>
      <c r="E84" s="70"/>
      <c r="F84" s="71"/>
      <c r="G84" s="70"/>
      <c r="H84" s="70"/>
      <c r="I84" s="70"/>
      <c r="J84" s="70"/>
      <c r="K84" s="72"/>
      <c r="L84" s="68" t="e">
        <f>VLOOKUP(D84,LookUps!$K$2:$L$22,2,FALSE)</f>
        <v>#N/A</v>
      </c>
    </row>
    <row r="85" spans="2:12" ht="15">
      <c r="B85" s="68" t="str">
        <f>'1. Your Supplier Details'!$D$6</f>
        <v>Enter your company name</v>
      </c>
      <c r="C85" s="68">
        <f>IFERROR(_xlfn.XLOOKUP(E85, '1. Your Supplier Details'!C:C, '1. Your Supplier Details'!D:D,"",0,1),"")</f>
        <v>0</v>
      </c>
      <c r="D85" s="69"/>
      <c r="E85" s="70"/>
      <c r="F85" s="71"/>
      <c r="G85" s="70"/>
      <c r="H85" s="70"/>
      <c r="I85" s="70"/>
      <c r="J85" s="70"/>
      <c r="K85" s="72"/>
      <c r="L85" s="68" t="e">
        <f>VLOOKUP(D85,LookUps!$K$2:$L$22,2,FALSE)</f>
        <v>#N/A</v>
      </c>
    </row>
    <row r="86" spans="2:12" ht="15">
      <c r="B86" s="68" t="str">
        <f>'1. Your Supplier Details'!$D$6</f>
        <v>Enter your company name</v>
      </c>
      <c r="C86" s="68">
        <f>IFERROR(_xlfn.XLOOKUP(E86, '1. Your Supplier Details'!C:C, '1. Your Supplier Details'!D:D,"",0,1),"")</f>
        <v>0</v>
      </c>
      <c r="D86" s="69"/>
      <c r="E86" s="70"/>
      <c r="F86" s="71"/>
      <c r="G86" s="70"/>
      <c r="H86" s="70"/>
      <c r="I86" s="70"/>
      <c r="J86" s="70"/>
      <c r="K86" s="72"/>
      <c r="L86" s="68" t="e">
        <f>VLOOKUP(D86,LookUps!$K$2:$L$22,2,FALSE)</f>
        <v>#N/A</v>
      </c>
    </row>
    <row r="87" spans="2:12" ht="15">
      <c r="B87" s="68" t="str">
        <f>'1. Your Supplier Details'!$D$6</f>
        <v>Enter your company name</v>
      </c>
      <c r="C87" s="68">
        <f>IFERROR(_xlfn.XLOOKUP(E87, '1. Your Supplier Details'!C:C, '1. Your Supplier Details'!D:D,"",0,1),"")</f>
        <v>0</v>
      </c>
      <c r="D87" s="69"/>
      <c r="E87" s="70"/>
      <c r="F87" s="71"/>
      <c r="G87" s="70"/>
      <c r="H87" s="70"/>
      <c r="I87" s="70"/>
      <c r="J87" s="70"/>
      <c r="K87" s="72"/>
      <c r="L87" s="68" t="e">
        <f>VLOOKUP(D87,LookUps!$K$2:$L$22,2,FALSE)</f>
        <v>#N/A</v>
      </c>
    </row>
    <row r="88" spans="2:12" ht="15">
      <c r="B88" s="68" t="str">
        <f>'1. Your Supplier Details'!$D$6</f>
        <v>Enter your company name</v>
      </c>
      <c r="C88" s="68">
        <f>IFERROR(_xlfn.XLOOKUP(E88, '1. Your Supplier Details'!C:C, '1. Your Supplier Details'!D:D,"",0,1),"")</f>
        <v>0</v>
      </c>
      <c r="D88" s="69"/>
      <c r="E88" s="70"/>
      <c r="F88" s="71"/>
      <c r="G88" s="70"/>
      <c r="H88" s="70"/>
      <c r="I88" s="70"/>
      <c r="J88" s="70"/>
      <c r="K88" s="72"/>
      <c r="L88" s="68" t="e">
        <f>VLOOKUP(D88,LookUps!$K$2:$L$22,2,FALSE)</f>
        <v>#N/A</v>
      </c>
    </row>
    <row r="89" spans="2:12" ht="15">
      <c r="B89" s="68" t="str">
        <f>'1. Your Supplier Details'!$D$6</f>
        <v>Enter your company name</v>
      </c>
      <c r="C89" s="68">
        <f>IFERROR(_xlfn.XLOOKUP(E89, '1. Your Supplier Details'!C:C, '1. Your Supplier Details'!D:D,"",0,1),"")</f>
        <v>0</v>
      </c>
      <c r="D89" s="69"/>
      <c r="E89" s="70"/>
      <c r="F89" s="71"/>
      <c r="G89" s="70"/>
      <c r="H89" s="70"/>
      <c r="I89" s="70"/>
      <c r="J89" s="70"/>
      <c r="K89" s="72"/>
      <c r="L89" s="68" t="e">
        <f>VLOOKUP(D89,LookUps!$K$2:$L$22,2,FALSE)</f>
        <v>#N/A</v>
      </c>
    </row>
    <row r="90" spans="2:12" ht="15">
      <c r="B90" s="68" t="str">
        <f>'1. Your Supplier Details'!$D$6</f>
        <v>Enter your company name</v>
      </c>
      <c r="C90" s="68">
        <f>IFERROR(_xlfn.XLOOKUP(E90, '1. Your Supplier Details'!C:C, '1. Your Supplier Details'!D:D,"",0,1),"")</f>
        <v>0</v>
      </c>
      <c r="D90" s="69"/>
      <c r="E90" s="70"/>
      <c r="F90" s="71"/>
      <c r="G90" s="70"/>
      <c r="H90" s="70"/>
      <c r="I90" s="70"/>
      <c r="J90" s="70"/>
      <c r="K90" s="72"/>
      <c r="L90" s="68" t="e">
        <f>VLOOKUP(D90,LookUps!$K$2:$L$22,2,FALSE)</f>
        <v>#N/A</v>
      </c>
    </row>
    <row r="91" spans="2:12" ht="15">
      <c r="B91" s="68" t="str">
        <f>'1. Your Supplier Details'!$D$6</f>
        <v>Enter your company name</v>
      </c>
      <c r="C91" s="68">
        <f>IFERROR(_xlfn.XLOOKUP(E91, '1. Your Supplier Details'!C:C, '1. Your Supplier Details'!D:D,"",0,1),"")</f>
        <v>0</v>
      </c>
      <c r="D91" s="69"/>
      <c r="E91" s="70"/>
      <c r="F91" s="71"/>
      <c r="G91" s="70"/>
      <c r="H91" s="70"/>
      <c r="I91" s="70"/>
      <c r="J91" s="70"/>
      <c r="K91" s="72"/>
      <c r="L91" s="68" t="e">
        <f>VLOOKUP(D91,LookUps!$K$2:$L$22,2,FALSE)</f>
        <v>#N/A</v>
      </c>
    </row>
    <row r="92" spans="2:12" ht="15">
      <c r="B92" s="68" t="str">
        <f>'1. Your Supplier Details'!$D$6</f>
        <v>Enter your company name</v>
      </c>
      <c r="C92" s="68">
        <f>IFERROR(_xlfn.XLOOKUP(E92, '1. Your Supplier Details'!C:C, '1. Your Supplier Details'!D:D,"",0,1),"")</f>
        <v>0</v>
      </c>
      <c r="D92" s="69"/>
      <c r="E92" s="70"/>
      <c r="F92" s="71"/>
      <c r="G92" s="70"/>
      <c r="H92" s="70"/>
      <c r="I92" s="70"/>
      <c r="J92" s="70"/>
      <c r="K92" s="72"/>
      <c r="L92" s="68" t="e">
        <f>VLOOKUP(D92,LookUps!$K$2:$L$22,2,FALSE)</f>
        <v>#N/A</v>
      </c>
    </row>
    <row r="93" spans="2:12" ht="15">
      <c r="B93" s="68" t="str">
        <f>'1. Your Supplier Details'!$D$6</f>
        <v>Enter your company name</v>
      </c>
      <c r="C93" s="68">
        <f>IFERROR(_xlfn.XLOOKUP(E93, '1. Your Supplier Details'!C:C, '1. Your Supplier Details'!D:D,"",0,1),"")</f>
        <v>0</v>
      </c>
      <c r="D93" s="69"/>
      <c r="E93" s="70"/>
      <c r="F93" s="71"/>
      <c r="G93" s="70"/>
      <c r="H93" s="70"/>
      <c r="I93" s="70"/>
      <c r="J93" s="70"/>
      <c r="K93" s="72"/>
      <c r="L93" s="68" t="e">
        <f>VLOOKUP(D93,LookUps!$K$2:$L$22,2,FALSE)</f>
        <v>#N/A</v>
      </c>
    </row>
    <row r="94" spans="2:12" ht="15">
      <c r="B94" s="68" t="str">
        <f>'1. Your Supplier Details'!$D$6</f>
        <v>Enter your company name</v>
      </c>
      <c r="C94" s="68">
        <f>IFERROR(_xlfn.XLOOKUP(E94, '1. Your Supplier Details'!C:C, '1. Your Supplier Details'!D:D,"",0,1),"")</f>
        <v>0</v>
      </c>
      <c r="D94" s="69"/>
      <c r="E94" s="70"/>
      <c r="F94" s="71"/>
      <c r="G94" s="70"/>
      <c r="H94" s="70"/>
      <c r="I94" s="70"/>
      <c r="J94" s="70"/>
      <c r="K94" s="72"/>
      <c r="L94" s="68" t="e">
        <f>VLOOKUP(D94,LookUps!$K$2:$L$22,2,FALSE)</f>
        <v>#N/A</v>
      </c>
    </row>
    <row r="95" spans="2:12" ht="15">
      <c r="B95" s="68" t="str">
        <f>'1. Your Supplier Details'!$D$6</f>
        <v>Enter your company name</v>
      </c>
      <c r="C95" s="68">
        <f>IFERROR(_xlfn.XLOOKUP(E95, '1. Your Supplier Details'!C:C, '1. Your Supplier Details'!D:D,"",0,1),"")</f>
        <v>0</v>
      </c>
      <c r="D95" s="69"/>
      <c r="E95" s="70"/>
      <c r="F95" s="71"/>
      <c r="G95" s="70"/>
      <c r="H95" s="70"/>
      <c r="I95" s="70"/>
      <c r="J95" s="70"/>
      <c r="K95" s="72"/>
      <c r="L95" s="68" t="e">
        <f>VLOOKUP(D95,LookUps!$K$2:$L$22,2,FALSE)</f>
        <v>#N/A</v>
      </c>
    </row>
    <row r="96" spans="2:12" ht="15">
      <c r="B96" s="68" t="str">
        <f>'1. Your Supplier Details'!$D$6</f>
        <v>Enter your company name</v>
      </c>
      <c r="C96" s="68">
        <f>IFERROR(_xlfn.XLOOKUP(E96, '1. Your Supplier Details'!C:C, '1. Your Supplier Details'!D:D,"",0,1),"")</f>
        <v>0</v>
      </c>
      <c r="D96" s="69"/>
      <c r="E96" s="70"/>
      <c r="F96" s="71"/>
      <c r="G96" s="70"/>
      <c r="H96" s="70"/>
      <c r="I96" s="70"/>
      <c r="J96" s="70"/>
      <c r="K96" s="72"/>
      <c r="L96" s="68" t="e">
        <f>VLOOKUP(D96,LookUps!$K$2:$L$22,2,FALSE)</f>
        <v>#N/A</v>
      </c>
    </row>
    <row r="97" spans="2:12" ht="15">
      <c r="B97" s="68" t="str">
        <f>'1. Your Supplier Details'!$D$6</f>
        <v>Enter your company name</v>
      </c>
      <c r="C97" s="68">
        <f>IFERROR(_xlfn.XLOOKUP(E97, '1. Your Supplier Details'!C:C, '1. Your Supplier Details'!D:D,"",0,1),"")</f>
        <v>0</v>
      </c>
      <c r="D97" s="69"/>
      <c r="E97" s="70"/>
      <c r="F97" s="71"/>
      <c r="G97" s="70"/>
      <c r="H97" s="70"/>
      <c r="I97" s="70"/>
      <c r="J97" s="70"/>
      <c r="K97" s="72"/>
      <c r="L97" s="68" t="e">
        <f>VLOOKUP(D97,LookUps!$K$2:$L$22,2,FALSE)</f>
        <v>#N/A</v>
      </c>
    </row>
    <row r="98" spans="2:12" ht="15">
      <c r="B98" s="68" t="str">
        <f>'1. Your Supplier Details'!$D$6</f>
        <v>Enter your company name</v>
      </c>
      <c r="C98" s="68">
        <f>IFERROR(_xlfn.XLOOKUP(E98, '1. Your Supplier Details'!C:C, '1. Your Supplier Details'!D:D,"",0,1),"")</f>
        <v>0</v>
      </c>
      <c r="D98" s="69"/>
      <c r="E98" s="70"/>
      <c r="F98" s="71"/>
      <c r="G98" s="70"/>
      <c r="H98" s="70"/>
      <c r="I98" s="70"/>
      <c r="J98" s="70"/>
      <c r="K98" s="72"/>
      <c r="L98" s="68" t="e">
        <f>VLOOKUP(D98,LookUps!$K$2:$L$22,2,FALSE)</f>
        <v>#N/A</v>
      </c>
    </row>
    <row r="99" spans="2:12" ht="15">
      <c r="B99" s="68" t="str">
        <f>'1. Your Supplier Details'!$D$6</f>
        <v>Enter your company name</v>
      </c>
      <c r="C99" s="68">
        <f>IFERROR(_xlfn.XLOOKUP(E99, '1. Your Supplier Details'!C:C, '1. Your Supplier Details'!D:D,"",0,1),"")</f>
        <v>0</v>
      </c>
      <c r="D99" s="69"/>
      <c r="E99" s="70"/>
      <c r="F99" s="71"/>
      <c r="G99" s="70"/>
      <c r="H99" s="70"/>
      <c r="I99" s="70"/>
      <c r="J99" s="70"/>
      <c r="K99" s="72"/>
      <c r="L99" s="68" t="e">
        <f>VLOOKUP(D99,LookUps!$K$2:$L$22,2,FALSE)</f>
        <v>#N/A</v>
      </c>
    </row>
    <row r="100" spans="2:12" ht="15">
      <c r="B100" s="68" t="str">
        <f>'1. Your Supplier Details'!$D$6</f>
        <v>Enter your company name</v>
      </c>
      <c r="C100" s="68">
        <f>IFERROR(_xlfn.XLOOKUP(E100, '1. Your Supplier Details'!C:C, '1. Your Supplier Details'!D:D,"",0,1),"")</f>
        <v>0</v>
      </c>
      <c r="D100" s="69"/>
      <c r="E100" s="70"/>
      <c r="F100" s="71"/>
      <c r="G100" s="70"/>
      <c r="H100" s="70"/>
      <c r="I100" s="70"/>
      <c r="J100" s="70"/>
      <c r="K100" s="72"/>
      <c r="L100" s="68" t="e">
        <f>VLOOKUP(D100,LookUps!$K$2:$L$22,2,FALSE)</f>
        <v>#N/A</v>
      </c>
    </row>
    <row r="101" spans="2:12" ht="15">
      <c r="B101" s="68" t="str">
        <f>'1. Your Supplier Details'!$D$6</f>
        <v>Enter your company name</v>
      </c>
      <c r="C101" s="68">
        <f>IFERROR(_xlfn.XLOOKUP(E101, '1. Your Supplier Details'!C:C, '1. Your Supplier Details'!D:D,"",0,1),"")</f>
        <v>0</v>
      </c>
      <c r="D101" s="69"/>
      <c r="E101" s="70"/>
      <c r="F101" s="71"/>
      <c r="G101" s="70"/>
      <c r="H101" s="70"/>
      <c r="I101" s="70"/>
      <c r="J101" s="70"/>
      <c r="K101" s="72"/>
      <c r="L101" s="68" t="e">
        <f>VLOOKUP(D101,LookUps!$K$2:$L$22,2,FALSE)</f>
        <v>#N/A</v>
      </c>
    </row>
    <row r="102" spans="2:12" ht="15">
      <c r="B102" s="68" t="str">
        <f>'1. Your Supplier Details'!$D$6</f>
        <v>Enter your company name</v>
      </c>
      <c r="C102" s="68">
        <f>IFERROR(_xlfn.XLOOKUP(E102, '1. Your Supplier Details'!C:C, '1. Your Supplier Details'!D:D,"",0,1),"")</f>
        <v>0</v>
      </c>
      <c r="D102" s="69"/>
      <c r="E102" s="70"/>
      <c r="F102" s="71"/>
      <c r="G102" s="70"/>
      <c r="H102" s="70"/>
      <c r="I102" s="70"/>
      <c r="J102" s="70"/>
      <c r="K102" s="72"/>
      <c r="L102" s="68" t="e">
        <f>VLOOKUP(D102,LookUps!$K$2:$L$22,2,FALSE)</f>
        <v>#N/A</v>
      </c>
    </row>
    <row r="103" spans="2:12" ht="15">
      <c r="B103" s="68" t="str">
        <f>'1. Your Supplier Details'!$D$6</f>
        <v>Enter your company name</v>
      </c>
      <c r="C103" s="68">
        <f>IFERROR(_xlfn.XLOOKUP(E103, '1. Your Supplier Details'!C:C, '1. Your Supplier Details'!D:D,"",0,1),"")</f>
        <v>0</v>
      </c>
      <c r="D103" s="69"/>
      <c r="E103" s="70"/>
      <c r="F103" s="71"/>
      <c r="G103" s="70"/>
      <c r="H103" s="70"/>
      <c r="I103" s="70"/>
      <c r="J103" s="70"/>
      <c r="K103" s="72"/>
      <c r="L103" s="68" t="e">
        <f>VLOOKUP(D103,LookUps!$K$2:$L$22,2,FALSE)</f>
        <v>#N/A</v>
      </c>
    </row>
    <row r="104" spans="2:12" ht="15">
      <c r="B104" s="68" t="str">
        <f>'1. Your Supplier Details'!$D$6</f>
        <v>Enter your company name</v>
      </c>
      <c r="C104" s="68">
        <f>IFERROR(_xlfn.XLOOKUP(E104, '1. Your Supplier Details'!C:C, '1. Your Supplier Details'!D:D,"",0,1),"")</f>
        <v>0</v>
      </c>
      <c r="D104" s="69"/>
      <c r="E104" s="70"/>
      <c r="F104" s="71"/>
      <c r="G104" s="70"/>
      <c r="H104" s="70"/>
      <c r="I104" s="70"/>
      <c r="J104" s="70"/>
      <c r="K104" s="72"/>
      <c r="L104" s="68" t="e">
        <f>VLOOKUP(D104,LookUps!$K$2:$L$22,2,FALSE)</f>
        <v>#N/A</v>
      </c>
    </row>
    <row r="105" spans="2:12" ht="15">
      <c r="B105" s="68" t="str">
        <f>'1. Your Supplier Details'!$D$6</f>
        <v>Enter your company name</v>
      </c>
      <c r="C105" s="68">
        <f>IFERROR(_xlfn.XLOOKUP(E105, '1. Your Supplier Details'!C:C, '1. Your Supplier Details'!D:D,"",0,1),"")</f>
        <v>0</v>
      </c>
      <c r="D105" s="69"/>
      <c r="E105" s="70"/>
      <c r="F105" s="71"/>
      <c r="G105" s="70"/>
      <c r="H105" s="70"/>
      <c r="I105" s="70"/>
      <c r="J105" s="70"/>
      <c r="K105" s="72"/>
      <c r="L105" s="68" t="e">
        <f>VLOOKUP(D105,LookUps!$K$2:$L$22,2,FALSE)</f>
        <v>#N/A</v>
      </c>
    </row>
    <row r="106" spans="2:12" ht="15">
      <c r="B106" s="68" t="str">
        <f>'1. Your Supplier Details'!$D$6</f>
        <v>Enter your company name</v>
      </c>
      <c r="C106" s="68">
        <f>IFERROR(_xlfn.XLOOKUP(E106, '1. Your Supplier Details'!C:C, '1. Your Supplier Details'!D:D,"",0,1),"")</f>
        <v>0</v>
      </c>
      <c r="D106" s="69"/>
      <c r="E106" s="70"/>
      <c r="F106" s="71"/>
      <c r="G106" s="70"/>
      <c r="H106" s="70"/>
      <c r="I106" s="70"/>
      <c r="J106" s="70"/>
      <c r="K106" s="72"/>
      <c r="L106" s="68" t="e">
        <f>VLOOKUP(D106,LookUps!$K$2:$L$22,2,FALSE)</f>
        <v>#N/A</v>
      </c>
    </row>
    <row r="107" spans="2:12" ht="15">
      <c r="B107" s="68" t="str">
        <f>'1. Your Supplier Details'!$D$6</f>
        <v>Enter your company name</v>
      </c>
      <c r="C107" s="68">
        <f>IFERROR(_xlfn.XLOOKUP(E107, '1. Your Supplier Details'!C:C, '1. Your Supplier Details'!D:D,"",0,1),"")</f>
        <v>0</v>
      </c>
      <c r="D107" s="69"/>
      <c r="E107" s="70"/>
      <c r="F107" s="71"/>
      <c r="G107" s="70"/>
      <c r="H107" s="70"/>
      <c r="I107" s="70"/>
      <c r="J107" s="70"/>
      <c r="K107" s="72"/>
      <c r="L107" s="68" t="e">
        <f>VLOOKUP(D107,LookUps!$K$2:$L$22,2,FALSE)</f>
        <v>#N/A</v>
      </c>
    </row>
    <row r="108" spans="2:12" ht="15">
      <c r="B108" s="68" t="str">
        <f>'1. Your Supplier Details'!$D$6</f>
        <v>Enter your company name</v>
      </c>
      <c r="C108" s="68">
        <f>IFERROR(_xlfn.XLOOKUP(E108, '1. Your Supplier Details'!C:C, '1. Your Supplier Details'!D:D,"",0,1),"")</f>
        <v>0</v>
      </c>
      <c r="D108" s="69"/>
      <c r="E108" s="70"/>
      <c r="F108" s="71"/>
      <c r="G108" s="70"/>
      <c r="H108" s="70"/>
      <c r="I108" s="70"/>
      <c r="J108" s="70"/>
      <c r="K108" s="72"/>
      <c r="L108" s="68" t="e">
        <f>VLOOKUP(D108,LookUps!$K$2:$L$22,2,FALSE)</f>
        <v>#N/A</v>
      </c>
    </row>
    <row r="109" spans="2:12" ht="15">
      <c r="B109" s="68" t="str">
        <f>'1. Your Supplier Details'!$D$6</f>
        <v>Enter your company name</v>
      </c>
      <c r="C109" s="68">
        <f>IFERROR(_xlfn.XLOOKUP(E109, '1. Your Supplier Details'!C:C, '1. Your Supplier Details'!D:D,"",0,1),"")</f>
        <v>0</v>
      </c>
      <c r="D109" s="69"/>
      <c r="E109" s="70"/>
      <c r="F109" s="71"/>
      <c r="G109" s="70"/>
      <c r="H109" s="70"/>
      <c r="I109" s="70"/>
      <c r="J109" s="70"/>
      <c r="K109" s="72"/>
      <c r="L109" s="68" t="e">
        <f>VLOOKUP(D109,LookUps!$K$2:$L$22,2,FALSE)</f>
        <v>#N/A</v>
      </c>
    </row>
    <row r="110" spans="2:12" ht="15">
      <c r="B110" s="68" t="str">
        <f>'1. Your Supplier Details'!$D$6</f>
        <v>Enter your company name</v>
      </c>
      <c r="C110" s="68">
        <f>IFERROR(_xlfn.XLOOKUP(E110, '1. Your Supplier Details'!C:C, '1. Your Supplier Details'!D:D,"",0,1),"")</f>
        <v>0</v>
      </c>
      <c r="D110" s="69"/>
      <c r="E110" s="70"/>
      <c r="F110" s="71"/>
      <c r="G110" s="70"/>
      <c r="H110" s="70"/>
      <c r="I110" s="70"/>
      <c r="J110" s="70"/>
      <c r="K110" s="72"/>
      <c r="L110" s="68" t="e">
        <f>VLOOKUP(D110,LookUps!$K$2:$L$22,2,FALSE)</f>
        <v>#N/A</v>
      </c>
    </row>
    <row r="111" spans="2:12" ht="15">
      <c r="B111" s="68" t="str">
        <f>'1. Your Supplier Details'!$D$6</f>
        <v>Enter your company name</v>
      </c>
      <c r="C111" s="68">
        <f>IFERROR(_xlfn.XLOOKUP(E111, '1. Your Supplier Details'!C:C, '1. Your Supplier Details'!D:D,"",0,1),"")</f>
        <v>0</v>
      </c>
      <c r="D111" s="69"/>
      <c r="E111" s="70"/>
      <c r="F111" s="71"/>
      <c r="G111" s="70"/>
      <c r="H111" s="70"/>
      <c r="I111" s="70"/>
      <c r="J111" s="70"/>
      <c r="K111" s="72"/>
      <c r="L111" s="68" t="e">
        <f>VLOOKUP(D111,LookUps!$K$2:$L$22,2,FALSE)</f>
        <v>#N/A</v>
      </c>
    </row>
    <row r="112" spans="2:12" ht="15">
      <c r="B112" s="68" t="str">
        <f>'1. Your Supplier Details'!$D$6</f>
        <v>Enter your company name</v>
      </c>
      <c r="C112" s="68">
        <f>IFERROR(_xlfn.XLOOKUP(E112, '1. Your Supplier Details'!C:C, '1. Your Supplier Details'!D:D,"",0,1),"")</f>
        <v>0</v>
      </c>
      <c r="D112" s="69"/>
      <c r="E112" s="70"/>
      <c r="F112" s="71"/>
      <c r="G112" s="70"/>
      <c r="H112" s="70"/>
      <c r="I112" s="70"/>
      <c r="J112" s="70"/>
      <c r="K112" s="72"/>
      <c r="L112" s="68" t="e">
        <f>VLOOKUP(D112,LookUps!$K$2:$L$22,2,FALSE)</f>
        <v>#N/A</v>
      </c>
    </row>
    <row r="113" spans="2:12" ht="15">
      <c r="B113" s="68" t="str">
        <f>'1. Your Supplier Details'!$D$6</f>
        <v>Enter your company name</v>
      </c>
      <c r="C113" s="68">
        <f>IFERROR(_xlfn.XLOOKUP(E113, '1. Your Supplier Details'!C:C, '1. Your Supplier Details'!D:D,"",0,1),"")</f>
        <v>0</v>
      </c>
      <c r="D113" s="69"/>
      <c r="E113" s="70"/>
      <c r="F113" s="71"/>
      <c r="G113" s="70"/>
      <c r="H113" s="70"/>
      <c r="I113" s="70"/>
      <c r="J113" s="70"/>
      <c r="K113" s="72"/>
      <c r="L113" s="68" t="e">
        <f>VLOOKUP(D113,LookUps!$K$2:$L$22,2,FALSE)</f>
        <v>#N/A</v>
      </c>
    </row>
    <row r="114" spans="2:12" ht="15">
      <c r="B114" s="68" t="str">
        <f>'1. Your Supplier Details'!$D$6</f>
        <v>Enter your company name</v>
      </c>
      <c r="C114" s="68">
        <f>IFERROR(_xlfn.XLOOKUP(E114, '1. Your Supplier Details'!C:C, '1. Your Supplier Details'!D:D,"",0,1),"")</f>
        <v>0</v>
      </c>
      <c r="D114" s="69"/>
      <c r="E114" s="70"/>
      <c r="F114" s="71"/>
      <c r="G114" s="70"/>
      <c r="H114" s="70"/>
      <c r="I114" s="70"/>
      <c r="J114" s="70"/>
      <c r="K114" s="72"/>
      <c r="L114" s="68" t="e">
        <f>VLOOKUP(D114,LookUps!$K$2:$L$22,2,FALSE)</f>
        <v>#N/A</v>
      </c>
    </row>
    <row r="115" spans="2:12" ht="15">
      <c r="B115" s="68" t="str">
        <f>'1. Your Supplier Details'!$D$6</f>
        <v>Enter your company name</v>
      </c>
      <c r="C115" s="68">
        <f>IFERROR(_xlfn.XLOOKUP(E115, '1. Your Supplier Details'!C:C, '1. Your Supplier Details'!D:D,"",0,1),"")</f>
        <v>0</v>
      </c>
      <c r="D115" s="69"/>
      <c r="E115" s="70"/>
      <c r="F115" s="71"/>
      <c r="G115" s="70"/>
      <c r="H115" s="70"/>
      <c r="I115" s="70"/>
      <c r="J115" s="70"/>
      <c r="K115" s="72"/>
      <c r="L115" s="68" t="e">
        <f>VLOOKUP(D115,LookUps!$K$2:$L$22,2,FALSE)</f>
        <v>#N/A</v>
      </c>
    </row>
    <row r="116" spans="2:12" ht="15">
      <c r="B116" s="68" t="str">
        <f>'1. Your Supplier Details'!$D$6</f>
        <v>Enter your company name</v>
      </c>
      <c r="C116" s="68">
        <f>IFERROR(_xlfn.XLOOKUP(E116, '1. Your Supplier Details'!C:C, '1. Your Supplier Details'!D:D,"",0,1),"")</f>
        <v>0</v>
      </c>
      <c r="D116" s="69"/>
      <c r="E116" s="70"/>
      <c r="F116" s="71"/>
      <c r="G116" s="70"/>
      <c r="H116" s="70"/>
      <c r="I116" s="70"/>
      <c r="J116" s="70"/>
      <c r="K116" s="72"/>
      <c r="L116" s="68" t="e">
        <f>VLOOKUP(D116,LookUps!$K$2:$L$22,2,FALSE)</f>
        <v>#N/A</v>
      </c>
    </row>
    <row r="117" spans="2:12" ht="15">
      <c r="B117" s="68" t="str">
        <f>'1. Your Supplier Details'!$D$6</f>
        <v>Enter your company name</v>
      </c>
      <c r="C117" s="68">
        <f>IFERROR(_xlfn.XLOOKUP(E117, '1. Your Supplier Details'!C:C, '1. Your Supplier Details'!D:D,"",0,1),"")</f>
        <v>0</v>
      </c>
      <c r="D117" s="69"/>
      <c r="E117" s="70"/>
      <c r="F117" s="71"/>
      <c r="G117" s="70"/>
      <c r="H117" s="70"/>
      <c r="I117" s="70"/>
      <c r="J117" s="70"/>
      <c r="K117" s="72"/>
      <c r="L117" s="68" t="e">
        <f>VLOOKUP(D117,LookUps!$K$2:$L$22,2,FALSE)</f>
        <v>#N/A</v>
      </c>
    </row>
    <row r="118" spans="2:12" ht="15">
      <c r="B118" s="68" t="str">
        <f>'1. Your Supplier Details'!$D$6</f>
        <v>Enter your company name</v>
      </c>
      <c r="C118" s="68">
        <f>IFERROR(_xlfn.XLOOKUP(E118, '1. Your Supplier Details'!C:C, '1. Your Supplier Details'!D:D,"",0,1),"")</f>
        <v>0</v>
      </c>
      <c r="D118" s="69"/>
      <c r="E118" s="70"/>
      <c r="F118" s="71"/>
      <c r="G118" s="70"/>
      <c r="H118" s="70"/>
      <c r="I118" s="70"/>
      <c r="J118" s="70"/>
      <c r="K118" s="72"/>
      <c r="L118" s="68" t="e">
        <f>VLOOKUP(D118,LookUps!$K$2:$L$22,2,FALSE)</f>
        <v>#N/A</v>
      </c>
    </row>
    <row r="119" spans="2:12" ht="15">
      <c r="B119" s="68" t="str">
        <f>'1. Your Supplier Details'!$D$6</f>
        <v>Enter your company name</v>
      </c>
      <c r="C119" s="68">
        <f>IFERROR(_xlfn.XLOOKUP(E119, '1. Your Supplier Details'!C:C, '1. Your Supplier Details'!D:D,"",0,1),"")</f>
        <v>0</v>
      </c>
      <c r="D119" s="69"/>
      <c r="E119" s="70"/>
      <c r="F119" s="71"/>
      <c r="G119" s="70"/>
      <c r="H119" s="70"/>
      <c r="I119" s="70"/>
      <c r="J119" s="70"/>
      <c r="K119" s="72"/>
      <c r="L119" s="68" t="e">
        <f>VLOOKUP(D119,LookUps!$K$2:$L$22,2,FALSE)</f>
        <v>#N/A</v>
      </c>
    </row>
    <row r="120" spans="2:12" ht="15">
      <c r="B120" s="68" t="str">
        <f>'1. Your Supplier Details'!$D$6</f>
        <v>Enter your company name</v>
      </c>
      <c r="C120" s="68">
        <f>IFERROR(_xlfn.XLOOKUP(E120, '1. Your Supplier Details'!C:C, '1. Your Supplier Details'!D:D,"",0,1),"")</f>
        <v>0</v>
      </c>
      <c r="D120" s="69"/>
      <c r="E120" s="70"/>
      <c r="F120" s="71"/>
      <c r="G120" s="70"/>
      <c r="H120" s="70"/>
      <c r="I120" s="70"/>
      <c r="J120" s="70"/>
      <c r="K120" s="72"/>
      <c r="L120" s="68" t="e">
        <f>VLOOKUP(D120,LookUps!$K$2:$L$22,2,FALSE)</f>
        <v>#N/A</v>
      </c>
    </row>
    <row r="121" spans="2:12" ht="15">
      <c r="B121" s="68" t="str">
        <f>'1. Your Supplier Details'!$D$6</f>
        <v>Enter your company name</v>
      </c>
      <c r="C121" s="68">
        <f>IFERROR(_xlfn.XLOOKUP(E121, '1. Your Supplier Details'!C:C, '1. Your Supplier Details'!D:D,"",0,1),"")</f>
        <v>0</v>
      </c>
      <c r="D121" s="69"/>
      <c r="E121" s="70"/>
      <c r="F121" s="71"/>
      <c r="G121" s="70"/>
      <c r="H121" s="70"/>
      <c r="I121" s="70"/>
      <c r="J121" s="70"/>
      <c r="K121" s="72"/>
      <c r="L121" s="68" t="e">
        <f>VLOOKUP(D121,LookUps!$K$2:$L$22,2,FALSE)</f>
        <v>#N/A</v>
      </c>
    </row>
    <row r="122" spans="2:12" ht="15">
      <c r="B122" s="68" t="str">
        <f>'1. Your Supplier Details'!$D$6</f>
        <v>Enter your company name</v>
      </c>
      <c r="C122" s="68">
        <f>IFERROR(_xlfn.XLOOKUP(E122, '1. Your Supplier Details'!C:C, '1. Your Supplier Details'!D:D,"",0,1),"")</f>
        <v>0</v>
      </c>
      <c r="D122" s="69"/>
      <c r="E122" s="70"/>
      <c r="F122" s="71"/>
      <c r="G122" s="70"/>
      <c r="H122" s="70"/>
      <c r="I122" s="70"/>
      <c r="J122" s="70"/>
      <c r="K122" s="72"/>
      <c r="L122" s="68" t="e">
        <f>VLOOKUP(D122,LookUps!$K$2:$L$22,2,FALSE)</f>
        <v>#N/A</v>
      </c>
    </row>
    <row r="123" spans="2:12" ht="15">
      <c r="B123" s="68" t="str">
        <f>'1. Your Supplier Details'!$D$6</f>
        <v>Enter your company name</v>
      </c>
      <c r="C123" s="68">
        <f>IFERROR(_xlfn.XLOOKUP(E123, '1. Your Supplier Details'!C:C, '1. Your Supplier Details'!D:D,"",0,1),"")</f>
        <v>0</v>
      </c>
      <c r="D123" s="69"/>
      <c r="E123" s="70"/>
      <c r="F123" s="71"/>
      <c r="G123" s="70"/>
      <c r="H123" s="70"/>
      <c r="I123" s="70"/>
      <c r="J123" s="70"/>
      <c r="K123" s="72"/>
      <c r="L123" s="68" t="e">
        <f>VLOOKUP(D123,LookUps!$K$2:$L$22,2,FALSE)</f>
        <v>#N/A</v>
      </c>
    </row>
    <row r="124" spans="2:12" ht="15">
      <c r="B124" s="68" t="str">
        <f>'1. Your Supplier Details'!$D$6</f>
        <v>Enter your company name</v>
      </c>
      <c r="C124" s="68">
        <f>IFERROR(_xlfn.XLOOKUP(E124, '1. Your Supplier Details'!C:C, '1. Your Supplier Details'!D:D,"",0,1),"")</f>
        <v>0</v>
      </c>
      <c r="D124" s="69"/>
      <c r="E124" s="70"/>
      <c r="F124" s="71"/>
      <c r="G124" s="70"/>
      <c r="H124" s="70"/>
      <c r="I124" s="70"/>
      <c r="J124" s="70"/>
      <c r="K124" s="72"/>
      <c r="L124" s="68" t="e">
        <f>VLOOKUP(D124,LookUps!$K$2:$L$22,2,FALSE)</f>
        <v>#N/A</v>
      </c>
    </row>
    <row r="125" spans="2:12" ht="15">
      <c r="B125" s="68" t="str">
        <f>'1. Your Supplier Details'!$D$6</f>
        <v>Enter your company name</v>
      </c>
      <c r="C125" s="68">
        <f>IFERROR(_xlfn.XLOOKUP(E125, '1. Your Supplier Details'!C:C, '1. Your Supplier Details'!D:D,"",0,1),"")</f>
        <v>0</v>
      </c>
      <c r="D125" s="69"/>
      <c r="E125" s="70"/>
      <c r="F125" s="71"/>
      <c r="G125" s="70"/>
      <c r="H125" s="70"/>
      <c r="I125" s="70"/>
      <c r="J125" s="70"/>
      <c r="K125" s="72"/>
      <c r="L125" s="68" t="e">
        <f>VLOOKUP(D125,LookUps!$K$2:$L$22,2,FALSE)</f>
        <v>#N/A</v>
      </c>
    </row>
    <row r="126" spans="2:12" ht="15">
      <c r="B126" s="68" t="str">
        <f>'1. Your Supplier Details'!$D$6</f>
        <v>Enter your company name</v>
      </c>
      <c r="C126" s="68">
        <f>IFERROR(_xlfn.XLOOKUP(E126, '1. Your Supplier Details'!C:C, '1. Your Supplier Details'!D:D,"",0,1),"")</f>
        <v>0</v>
      </c>
      <c r="D126" s="69"/>
      <c r="E126" s="70"/>
      <c r="F126" s="71"/>
      <c r="G126" s="70"/>
      <c r="H126" s="70"/>
      <c r="I126" s="70"/>
      <c r="J126" s="70"/>
      <c r="K126" s="72"/>
      <c r="L126" s="68" t="e">
        <f>VLOOKUP(D126,LookUps!$K$2:$L$22,2,FALSE)</f>
        <v>#N/A</v>
      </c>
    </row>
    <row r="127" spans="2:12" ht="15">
      <c r="B127" s="68" t="str">
        <f>'1. Your Supplier Details'!$D$6</f>
        <v>Enter your company name</v>
      </c>
      <c r="C127" s="68">
        <f>IFERROR(_xlfn.XLOOKUP(E127, '1. Your Supplier Details'!C:C, '1. Your Supplier Details'!D:D,"",0,1),"")</f>
        <v>0</v>
      </c>
      <c r="D127" s="69"/>
      <c r="E127" s="70"/>
      <c r="F127" s="71"/>
      <c r="G127" s="70"/>
      <c r="H127" s="70"/>
      <c r="I127" s="70"/>
      <c r="J127" s="70"/>
      <c r="K127" s="72"/>
      <c r="L127" s="68" t="e">
        <f>VLOOKUP(D127,LookUps!$K$2:$L$22,2,FALSE)</f>
        <v>#N/A</v>
      </c>
    </row>
    <row r="128" spans="2:12" ht="15">
      <c r="B128" s="68" t="str">
        <f>'1. Your Supplier Details'!$D$6</f>
        <v>Enter your company name</v>
      </c>
      <c r="C128" s="68">
        <f>IFERROR(_xlfn.XLOOKUP(E128, '1. Your Supplier Details'!C:C, '1. Your Supplier Details'!D:D,"",0,1),"")</f>
        <v>0</v>
      </c>
      <c r="D128" s="69"/>
      <c r="E128" s="70"/>
      <c r="F128" s="71"/>
      <c r="G128" s="70"/>
      <c r="H128" s="70"/>
      <c r="I128" s="70"/>
      <c r="J128" s="70"/>
      <c r="K128" s="72"/>
      <c r="L128" s="68" t="e">
        <f>VLOOKUP(D128,LookUps!$K$2:$L$22,2,FALSE)</f>
        <v>#N/A</v>
      </c>
    </row>
    <row r="129" spans="2:12" ht="15">
      <c r="B129" s="68" t="str">
        <f>'1. Your Supplier Details'!$D$6</f>
        <v>Enter your company name</v>
      </c>
      <c r="C129" s="68">
        <f>IFERROR(_xlfn.XLOOKUP(E129, '1. Your Supplier Details'!C:C, '1. Your Supplier Details'!D:D,"",0,1),"")</f>
        <v>0</v>
      </c>
      <c r="D129" s="69"/>
      <c r="E129" s="70"/>
      <c r="F129" s="71"/>
      <c r="G129" s="70"/>
      <c r="H129" s="70"/>
      <c r="I129" s="70"/>
      <c r="J129" s="70"/>
      <c r="K129" s="72"/>
      <c r="L129" s="68" t="e">
        <f>VLOOKUP(D129,LookUps!$K$2:$L$22,2,FALSE)</f>
        <v>#N/A</v>
      </c>
    </row>
    <row r="130" spans="2:12" ht="15">
      <c r="B130" s="68" t="str">
        <f>'1. Your Supplier Details'!$D$6</f>
        <v>Enter your company name</v>
      </c>
      <c r="C130" s="68">
        <f>IFERROR(_xlfn.XLOOKUP(E130, '1. Your Supplier Details'!C:C, '1. Your Supplier Details'!D:D,"",0,1),"")</f>
        <v>0</v>
      </c>
      <c r="D130" s="69"/>
      <c r="E130" s="70"/>
      <c r="F130" s="71"/>
      <c r="G130" s="70"/>
      <c r="H130" s="70"/>
      <c r="I130" s="70"/>
      <c r="J130" s="70"/>
      <c r="K130" s="72"/>
      <c r="L130" s="68" t="e">
        <f>VLOOKUP(D130,LookUps!$K$2:$L$22,2,FALSE)</f>
        <v>#N/A</v>
      </c>
    </row>
    <row r="131" spans="2:12" ht="15">
      <c r="B131" s="68" t="str">
        <f>'1. Your Supplier Details'!$D$6</f>
        <v>Enter your company name</v>
      </c>
      <c r="C131" s="68">
        <f>IFERROR(_xlfn.XLOOKUP(E131, '1. Your Supplier Details'!C:C, '1. Your Supplier Details'!D:D,"",0,1),"")</f>
        <v>0</v>
      </c>
      <c r="D131" s="69"/>
      <c r="E131" s="70"/>
      <c r="F131" s="71"/>
      <c r="G131" s="70"/>
      <c r="H131" s="70"/>
      <c r="I131" s="70"/>
      <c r="J131" s="70"/>
      <c r="K131" s="72"/>
      <c r="L131" s="68" t="e">
        <f>VLOOKUP(D131,LookUps!$K$2:$L$22,2,FALSE)</f>
        <v>#N/A</v>
      </c>
    </row>
    <row r="132" spans="2:12" ht="15">
      <c r="B132" s="68" t="str">
        <f>'1. Your Supplier Details'!$D$6</f>
        <v>Enter your company name</v>
      </c>
      <c r="C132" s="68">
        <f>IFERROR(_xlfn.XLOOKUP(E132, '1. Your Supplier Details'!C:C, '1. Your Supplier Details'!D:D,"",0,1),"")</f>
        <v>0</v>
      </c>
      <c r="D132" s="69"/>
      <c r="E132" s="70"/>
      <c r="F132" s="71"/>
      <c r="G132" s="70"/>
      <c r="H132" s="70"/>
      <c r="I132" s="70"/>
      <c r="J132" s="70"/>
      <c r="K132" s="72"/>
      <c r="L132" s="68" t="e">
        <f>VLOOKUP(D132,LookUps!$K$2:$L$22,2,FALSE)</f>
        <v>#N/A</v>
      </c>
    </row>
    <row r="133" spans="2:12" ht="15">
      <c r="B133" s="68" t="str">
        <f>'1. Your Supplier Details'!$D$6</f>
        <v>Enter your company name</v>
      </c>
      <c r="C133" s="68">
        <f>IFERROR(_xlfn.XLOOKUP(E133, '1. Your Supplier Details'!C:C, '1. Your Supplier Details'!D:D,"",0,1),"")</f>
        <v>0</v>
      </c>
      <c r="D133" s="69"/>
      <c r="E133" s="70"/>
      <c r="F133" s="71"/>
      <c r="G133" s="70"/>
      <c r="H133" s="70"/>
      <c r="I133" s="70"/>
      <c r="J133" s="70"/>
      <c r="K133" s="72"/>
      <c r="L133" s="68" t="e">
        <f>VLOOKUP(D133,LookUps!$K$2:$L$22,2,FALSE)</f>
        <v>#N/A</v>
      </c>
    </row>
    <row r="134" spans="2:12" ht="15">
      <c r="B134" s="68" t="str">
        <f>'1. Your Supplier Details'!$D$6</f>
        <v>Enter your company name</v>
      </c>
      <c r="C134" s="68">
        <f>IFERROR(_xlfn.XLOOKUP(E134, '1. Your Supplier Details'!C:C, '1. Your Supplier Details'!D:D,"",0,1),"")</f>
        <v>0</v>
      </c>
      <c r="D134" s="69"/>
      <c r="E134" s="70"/>
      <c r="F134" s="71"/>
      <c r="G134" s="70"/>
      <c r="H134" s="70"/>
      <c r="I134" s="70"/>
      <c r="J134" s="70"/>
      <c r="K134" s="72"/>
      <c r="L134" s="68" t="e">
        <f>VLOOKUP(D134,LookUps!$K$2:$L$22,2,FALSE)</f>
        <v>#N/A</v>
      </c>
    </row>
    <row r="135" spans="2:12" ht="15">
      <c r="B135" s="68" t="str">
        <f>'1. Your Supplier Details'!$D$6</f>
        <v>Enter your company name</v>
      </c>
      <c r="C135" s="68">
        <f>IFERROR(_xlfn.XLOOKUP(E135, '1. Your Supplier Details'!C:C, '1. Your Supplier Details'!D:D,"",0,1),"")</f>
        <v>0</v>
      </c>
      <c r="D135" s="69"/>
      <c r="E135" s="70"/>
      <c r="F135" s="71"/>
      <c r="G135" s="70"/>
      <c r="H135" s="70"/>
      <c r="I135" s="70"/>
      <c r="J135" s="70"/>
      <c r="K135" s="72"/>
      <c r="L135" s="68" t="e">
        <f>VLOOKUP(D135,LookUps!$K$2:$L$22,2,FALSE)</f>
        <v>#N/A</v>
      </c>
    </row>
    <row r="136" spans="2:12" ht="15">
      <c r="B136" s="68" t="str">
        <f>'1. Your Supplier Details'!$D$6</f>
        <v>Enter your company name</v>
      </c>
      <c r="C136" s="68">
        <f>IFERROR(_xlfn.XLOOKUP(E136, '1. Your Supplier Details'!C:C, '1. Your Supplier Details'!D:D,"",0,1),"")</f>
        <v>0</v>
      </c>
      <c r="D136" s="69"/>
      <c r="E136" s="70"/>
      <c r="F136" s="71"/>
      <c r="G136" s="70"/>
      <c r="H136" s="70"/>
      <c r="I136" s="70"/>
      <c r="J136" s="70"/>
      <c r="K136" s="72"/>
      <c r="L136" s="68" t="e">
        <f>VLOOKUP(D136,LookUps!$K$2:$L$22,2,FALSE)</f>
        <v>#N/A</v>
      </c>
    </row>
    <row r="137" spans="2:12" ht="15">
      <c r="B137" s="68" t="str">
        <f>'1. Your Supplier Details'!$D$6</f>
        <v>Enter your company name</v>
      </c>
      <c r="C137" s="68">
        <f>IFERROR(_xlfn.XLOOKUP(E137, '1. Your Supplier Details'!C:C, '1. Your Supplier Details'!D:D,"",0,1),"")</f>
        <v>0</v>
      </c>
      <c r="D137" s="69"/>
      <c r="E137" s="70"/>
      <c r="F137" s="71"/>
      <c r="G137" s="70"/>
      <c r="H137" s="70"/>
      <c r="I137" s="70"/>
      <c r="J137" s="70"/>
      <c r="K137" s="72"/>
      <c r="L137" s="68" t="e">
        <f>VLOOKUP(D137,LookUps!$K$2:$L$22,2,FALSE)</f>
        <v>#N/A</v>
      </c>
    </row>
    <row r="138" spans="2:12" ht="15">
      <c r="B138" s="68" t="str">
        <f>'1. Your Supplier Details'!$D$6</f>
        <v>Enter your company name</v>
      </c>
      <c r="C138" s="68">
        <f>IFERROR(_xlfn.XLOOKUP(E138, '1. Your Supplier Details'!C:C, '1. Your Supplier Details'!D:D,"",0,1),"")</f>
        <v>0</v>
      </c>
      <c r="D138" s="69"/>
      <c r="E138" s="70"/>
      <c r="F138" s="71"/>
      <c r="G138" s="70"/>
      <c r="H138" s="70"/>
      <c r="I138" s="70"/>
      <c r="J138" s="70"/>
      <c r="K138" s="72"/>
      <c r="L138" s="68" t="e">
        <f>VLOOKUP(D138,LookUps!$K$2:$L$22,2,FALSE)</f>
        <v>#N/A</v>
      </c>
    </row>
    <row r="139" spans="2:12" ht="15">
      <c r="B139" s="68" t="str">
        <f>'1. Your Supplier Details'!$D$6</f>
        <v>Enter your company name</v>
      </c>
      <c r="C139" s="68">
        <f>IFERROR(_xlfn.XLOOKUP(E139, '1. Your Supplier Details'!C:C, '1. Your Supplier Details'!D:D,"",0,1),"")</f>
        <v>0</v>
      </c>
      <c r="D139" s="69"/>
      <c r="E139" s="70"/>
      <c r="F139" s="71"/>
      <c r="G139" s="70"/>
      <c r="H139" s="70"/>
      <c r="I139" s="70"/>
      <c r="J139" s="70"/>
      <c r="K139" s="72"/>
      <c r="L139" s="68" t="e">
        <f>VLOOKUP(D139,LookUps!$K$2:$L$22,2,FALSE)</f>
        <v>#N/A</v>
      </c>
    </row>
    <row r="140" spans="2:12" ht="15">
      <c r="B140" s="68" t="str">
        <f>'1. Your Supplier Details'!$D$6</f>
        <v>Enter your company name</v>
      </c>
      <c r="C140" s="68">
        <f>IFERROR(_xlfn.XLOOKUP(E140, '1. Your Supplier Details'!C:C, '1. Your Supplier Details'!D:D,"",0,1),"")</f>
        <v>0</v>
      </c>
      <c r="D140" s="69"/>
      <c r="E140" s="70"/>
      <c r="F140" s="71"/>
      <c r="G140" s="70"/>
      <c r="H140" s="70"/>
      <c r="I140" s="70"/>
      <c r="J140" s="70"/>
      <c r="K140" s="72"/>
      <c r="L140" s="68" t="e">
        <f>VLOOKUP(D140,LookUps!$K$2:$L$22,2,FALSE)</f>
        <v>#N/A</v>
      </c>
    </row>
    <row r="141" spans="2:12" ht="15">
      <c r="B141" s="68" t="str">
        <f>'1. Your Supplier Details'!$D$6</f>
        <v>Enter your company name</v>
      </c>
      <c r="C141" s="68">
        <f>IFERROR(_xlfn.XLOOKUP(E141, '1. Your Supplier Details'!C:C, '1. Your Supplier Details'!D:D,"",0,1),"")</f>
        <v>0</v>
      </c>
      <c r="D141" s="69"/>
      <c r="E141" s="70"/>
      <c r="F141" s="71"/>
      <c r="G141" s="70"/>
      <c r="H141" s="70"/>
      <c r="I141" s="70"/>
      <c r="J141" s="70"/>
      <c r="K141" s="72"/>
      <c r="L141" s="68" t="e">
        <f>VLOOKUP(D141,LookUps!$K$2:$L$22,2,FALSE)</f>
        <v>#N/A</v>
      </c>
    </row>
    <row r="142" spans="2:12" ht="15">
      <c r="B142" s="68" t="str">
        <f>'1. Your Supplier Details'!$D$6</f>
        <v>Enter your company name</v>
      </c>
      <c r="C142" s="68">
        <f>IFERROR(_xlfn.XLOOKUP(E142, '1. Your Supplier Details'!C:C, '1. Your Supplier Details'!D:D,"",0,1),"")</f>
        <v>0</v>
      </c>
      <c r="D142" s="69"/>
      <c r="E142" s="70"/>
      <c r="F142" s="71"/>
      <c r="G142" s="70"/>
      <c r="H142" s="70"/>
      <c r="I142" s="70"/>
      <c r="J142" s="70"/>
      <c r="K142" s="72"/>
      <c r="L142" s="68" t="e">
        <f>VLOOKUP(D142,LookUps!$K$2:$L$22,2,FALSE)</f>
        <v>#N/A</v>
      </c>
    </row>
    <row r="143" spans="2:12" ht="15">
      <c r="B143" s="68" t="str">
        <f>'1. Your Supplier Details'!$D$6</f>
        <v>Enter your company name</v>
      </c>
      <c r="C143" s="68">
        <f>IFERROR(_xlfn.XLOOKUP(E143, '1. Your Supplier Details'!C:C, '1. Your Supplier Details'!D:D,"",0,1),"")</f>
        <v>0</v>
      </c>
      <c r="D143" s="69"/>
      <c r="E143" s="70"/>
      <c r="F143" s="71"/>
      <c r="G143" s="70"/>
      <c r="H143" s="70"/>
      <c r="I143" s="70"/>
      <c r="J143" s="70"/>
      <c r="K143" s="72"/>
      <c r="L143" s="68" t="e">
        <f>VLOOKUP(D143,LookUps!$K$2:$L$22,2,FALSE)</f>
        <v>#N/A</v>
      </c>
    </row>
    <row r="144" spans="2:12" ht="15">
      <c r="B144" s="68" t="str">
        <f>'1. Your Supplier Details'!$D$6</f>
        <v>Enter your company name</v>
      </c>
      <c r="C144" s="68">
        <f>IFERROR(_xlfn.XLOOKUP(E144, '1. Your Supplier Details'!C:C, '1. Your Supplier Details'!D:D,"",0,1),"")</f>
        <v>0</v>
      </c>
      <c r="D144" s="69"/>
      <c r="E144" s="70"/>
      <c r="F144" s="71"/>
      <c r="G144" s="70"/>
      <c r="H144" s="70"/>
      <c r="I144" s="70"/>
      <c r="J144" s="70"/>
      <c r="K144" s="72"/>
      <c r="L144" s="68" t="e">
        <f>VLOOKUP(D144,LookUps!$K$2:$L$22,2,FALSE)</f>
        <v>#N/A</v>
      </c>
    </row>
    <row r="145" spans="2:12" ht="15">
      <c r="B145" s="68" t="str">
        <f>'1. Your Supplier Details'!$D$6</f>
        <v>Enter your company name</v>
      </c>
      <c r="C145" s="68">
        <f>IFERROR(_xlfn.XLOOKUP(E145, '1. Your Supplier Details'!C:C, '1. Your Supplier Details'!D:D,"",0,1),"")</f>
        <v>0</v>
      </c>
      <c r="D145" s="69"/>
      <c r="E145" s="70"/>
      <c r="F145" s="71"/>
      <c r="G145" s="70"/>
      <c r="H145" s="70"/>
      <c r="I145" s="70"/>
      <c r="J145" s="70"/>
      <c r="K145" s="72"/>
      <c r="L145" s="68" t="e">
        <f>VLOOKUP(D145,LookUps!$K$2:$L$22,2,FALSE)</f>
        <v>#N/A</v>
      </c>
    </row>
    <row r="146" spans="2:12" ht="15">
      <c r="B146" s="68" t="str">
        <f>'1. Your Supplier Details'!$D$6</f>
        <v>Enter your company name</v>
      </c>
      <c r="C146" s="68">
        <f>IFERROR(_xlfn.XLOOKUP(E146, '1. Your Supplier Details'!C:C, '1. Your Supplier Details'!D:D,"",0,1),"")</f>
        <v>0</v>
      </c>
      <c r="D146" s="69"/>
      <c r="E146" s="70"/>
      <c r="F146" s="71"/>
      <c r="G146" s="70"/>
      <c r="H146" s="70"/>
      <c r="I146" s="70"/>
      <c r="J146" s="70"/>
      <c r="K146" s="72"/>
      <c r="L146" s="68" t="e">
        <f>VLOOKUP(D146,LookUps!$K$2:$L$22,2,FALSE)</f>
        <v>#N/A</v>
      </c>
    </row>
    <row r="147" spans="2:12" ht="15">
      <c r="B147" s="68" t="str">
        <f>'1. Your Supplier Details'!$D$6</f>
        <v>Enter your company name</v>
      </c>
      <c r="C147" s="68">
        <f>IFERROR(_xlfn.XLOOKUP(E147, '1. Your Supplier Details'!C:C, '1. Your Supplier Details'!D:D,"",0,1),"")</f>
        <v>0</v>
      </c>
      <c r="D147" s="69"/>
      <c r="E147" s="70"/>
      <c r="F147" s="71"/>
      <c r="G147" s="70"/>
      <c r="H147" s="70"/>
      <c r="I147" s="70"/>
      <c r="J147" s="70"/>
      <c r="K147" s="72"/>
      <c r="L147" s="68" t="e">
        <f>VLOOKUP(D147,LookUps!$K$2:$L$22,2,FALSE)</f>
        <v>#N/A</v>
      </c>
    </row>
    <row r="148" spans="2:12" ht="15">
      <c r="B148" s="68" t="str">
        <f>'1. Your Supplier Details'!$D$6</f>
        <v>Enter your company name</v>
      </c>
      <c r="C148" s="68">
        <f>IFERROR(_xlfn.XLOOKUP(E148, '1. Your Supplier Details'!C:C, '1. Your Supplier Details'!D:D,"",0,1),"")</f>
        <v>0</v>
      </c>
      <c r="D148" s="69"/>
      <c r="E148" s="70"/>
      <c r="F148" s="71"/>
      <c r="G148" s="70"/>
      <c r="H148" s="70"/>
      <c r="I148" s="70"/>
      <c r="J148" s="70"/>
      <c r="K148" s="72"/>
      <c r="L148" s="68" t="e">
        <f>VLOOKUP(D148,LookUps!$K$2:$L$22,2,FALSE)</f>
        <v>#N/A</v>
      </c>
    </row>
    <row r="149" spans="2:12" ht="15">
      <c r="B149" s="68" t="str">
        <f>'1. Your Supplier Details'!$D$6</f>
        <v>Enter your company name</v>
      </c>
      <c r="C149" s="68">
        <f>IFERROR(_xlfn.XLOOKUP(E149, '1. Your Supplier Details'!C:C, '1. Your Supplier Details'!D:D,"",0,1),"")</f>
        <v>0</v>
      </c>
      <c r="D149" s="69"/>
      <c r="E149" s="70"/>
      <c r="F149" s="71"/>
      <c r="G149" s="70"/>
      <c r="H149" s="70"/>
      <c r="I149" s="70"/>
      <c r="J149" s="70"/>
      <c r="K149" s="72"/>
      <c r="L149" s="68" t="e">
        <f>VLOOKUP(D149,LookUps!$K$2:$L$22,2,FALSE)</f>
        <v>#N/A</v>
      </c>
    </row>
    <row r="150" spans="2:12" ht="15">
      <c r="B150" s="68" t="str">
        <f>'1. Your Supplier Details'!$D$6</f>
        <v>Enter your company name</v>
      </c>
      <c r="C150" s="68">
        <f>IFERROR(_xlfn.XLOOKUP(E150, '1. Your Supplier Details'!C:C, '1. Your Supplier Details'!D:D,"",0,1),"")</f>
        <v>0</v>
      </c>
      <c r="D150" s="69"/>
      <c r="E150" s="70"/>
      <c r="F150" s="71"/>
      <c r="G150" s="70"/>
      <c r="H150" s="70"/>
      <c r="I150" s="70"/>
      <c r="J150" s="70"/>
      <c r="K150" s="72"/>
      <c r="L150" s="68" t="e">
        <f>VLOOKUP(D150,LookUps!$K$2:$L$22,2,FALSE)</f>
        <v>#N/A</v>
      </c>
    </row>
    <row r="151" spans="2:12" ht="15">
      <c r="B151" s="68" t="str">
        <f>'1. Your Supplier Details'!$D$6</f>
        <v>Enter your company name</v>
      </c>
      <c r="C151" s="68">
        <f>IFERROR(_xlfn.XLOOKUP(E151, '1. Your Supplier Details'!C:C, '1. Your Supplier Details'!D:D,"",0,1),"")</f>
        <v>0</v>
      </c>
      <c r="D151" s="69"/>
      <c r="E151" s="70"/>
      <c r="F151" s="71"/>
      <c r="G151" s="70"/>
      <c r="H151" s="70"/>
      <c r="I151" s="70"/>
      <c r="J151" s="70"/>
      <c r="K151" s="72"/>
      <c r="L151" s="68" t="e">
        <f>VLOOKUP(D151,LookUps!$K$2:$L$22,2,FALSE)</f>
        <v>#N/A</v>
      </c>
    </row>
    <row r="152" spans="2:12" ht="15">
      <c r="B152" s="68" t="str">
        <f>'1. Your Supplier Details'!$D$6</f>
        <v>Enter your company name</v>
      </c>
      <c r="C152" s="68">
        <f>IFERROR(_xlfn.XLOOKUP(E152, '1. Your Supplier Details'!C:C, '1. Your Supplier Details'!D:D,"",0,1),"")</f>
        <v>0</v>
      </c>
      <c r="D152" s="69"/>
      <c r="E152" s="70"/>
      <c r="F152" s="71"/>
      <c r="G152" s="70"/>
      <c r="H152" s="70"/>
      <c r="I152" s="70"/>
      <c r="J152" s="70"/>
      <c r="K152" s="72"/>
      <c r="L152" s="68" t="e">
        <f>VLOOKUP(D152,LookUps!$K$2:$L$22,2,FALSE)</f>
        <v>#N/A</v>
      </c>
    </row>
    <row r="153" spans="2:12" ht="15">
      <c r="B153" s="68" t="str">
        <f>'1. Your Supplier Details'!$D$6</f>
        <v>Enter your company name</v>
      </c>
      <c r="C153" s="68">
        <f>IFERROR(_xlfn.XLOOKUP(E153, '1. Your Supplier Details'!C:C, '1. Your Supplier Details'!D:D,"",0,1),"")</f>
        <v>0</v>
      </c>
      <c r="D153" s="69"/>
      <c r="E153" s="70"/>
      <c r="F153" s="71"/>
      <c r="G153" s="70"/>
      <c r="H153" s="70"/>
      <c r="I153" s="70"/>
      <c r="J153" s="70"/>
      <c r="K153" s="72"/>
      <c r="L153" s="68" t="e">
        <f>VLOOKUP(D153,LookUps!$K$2:$L$22,2,FALSE)</f>
        <v>#N/A</v>
      </c>
    </row>
    <row r="154" spans="2:12" ht="15">
      <c r="B154" s="68" t="str">
        <f>'1. Your Supplier Details'!$D$6</f>
        <v>Enter your company name</v>
      </c>
      <c r="C154" s="68">
        <f>IFERROR(_xlfn.XLOOKUP(E154, '1. Your Supplier Details'!C:C, '1. Your Supplier Details'!D:D,"",0,1),"")</f>
        <v>0</v>
      </c>
      <c r="D154" s="69"/>
      <c r="E154" s="70"/>
      <c r="F154" s="71"/>
      <c r="G154" s="70"/>
      <c r="H154" s="70"/>
      <c r="I154" s="70"/>
      <c r="J154" s="70"/>
      <c r="K154" s="72"/>
      <c r="L154" s="68" t="e">
        <f>VLOOKUP(D154,LookUps!$K$2:$L$22,2,FALSE)</f>
        <v>#N/A</v>
      </c>
    </row>
    <row r="155" spans="2:12" ht="15">
      <c r="B155" s="68" t="str">
        <f>'1. Your Supplier Details'!$D$6</f>
        <v>Enter your company name</v>
      </c>
      <c r="C155" s="68">
        <f>IFERROR(_xlfn.XLOOKUP(E155, '1. Your Supplier Details'!C:C, '1. Your Supplier Details'!D:D,"",0,1),"")</f>
        <v>0</v>
      </c>
      <c r="D155" s="69"/>
      <c r="E155" s="70"/>
      <c r="F155" s="71"/>
      <c r="G155" s="70"/>
      <c r="H155" s="70"/>
      <c r="I155" s="70"/>
      <c r="J155" s="70"/>
      <c r="K155" s="72"/>
      <c r="L155" s="68" t="e">
        <f>VLOOKUP(D155,LookUps!$K$2:$L$22,2,FALSE)</f>
        <v>#N/A</v>
      </c>
    </row>
    <row r="156" spans="2:12" ht="15">
      <c r="B156" s="68" t="str">
        <f>'1. Your Supplier Details'!$D$6</f>
        <v>Enter your company name</v>
      </c>
      <c r="C156" s="68">
        <f>IFERROR(_xlfn.XLOOKUP(E156, '1. Your Supplier Details'!C:C, '1. Your Supplier Details'!D:D,"",0,1),"")</f>
        <v>0</v>
      </c>
      <c r="D156" s="69"/>
      <c r="E156" s="70"/>
      <c r="F156" s="71"/>
      <c r="G156" s="70"/>
      <c r="H156" s="70"/>
      <c r="I156" s="70"/>
      <c r="J156" s="70"/>
      <c r="K156" s="72"/>
      <c r="L156" s="68" t="e">
        <f>VLOOKUP(D156,LookUps!$K$2:$L$22,2,FALSE)</f>
        <v>#N/A</v>
      </c>
    </row>
    <row r="157" spans="2:12" ht="15">
      <c r="B157" s="68" t="str">
        <f>'1. Your Supplier Details'!$D$6</f>
        <v>Enter your company name</v>
      </c>
      <c r="C157" s="68">
        <f>IFERROR(_xlfn.XLOOKUP(E157, '1. Your Supplier Details'!C:C, '1. Your Supplier Details'!D:D,"",0,1),"")</f>
        <v>0</v>
      </c>
      <c r="D157" s="69"/>
      <c r="E157" s="70"/>
      <c r="F157" s="71"/>
      <c r="G157" s="70"/>
      <c r="H157" s="70"/>
      <c r="I157" s="70"/>
      <c r="J157" s="70"/>
      <c r="K157" s="72"/>
      <c r="L157" s="68" t="e">
        <f>VLOOKUP(D157,LookUps!$K$2:$L$22,2,FALSE)</f>
        <v>#N/A</v>
      </c>
    </row>
    <row r="158" spans="2:12" ht="15">
      <c r="B158" s="68" t="str">
        <f>'1. Your Supplier Details'!$D$6</f>
        <v>Enter your company name</v>
      </c>
      <c r="C158" s="68">
        <f>IFERROR(_xlfn.XLOOKUP(E158, '1. Your Supplier Details'!C:C, '1. Your Supplier Details'!D:D,"",0,1),"")</f>
        <v>0</v>
      </c>
      <c r="D158" s="69"/>
      <c r="E158" s="70"/>
      <c r="F158" s="71"/>
      <c r="G158" s="70"/>
      <c r="H158" s="70"/>
      <c r="I158" s="70"/>
      <c r="J158" s="70"/>
      <c r="K158" s="72"/>
      <c r="L158" s="68" t="e">
        <f>VLOOKUP(D158,LookUps!$K$2:$L$22,2,FALSE)</f>
        <v>#N/A</v>
      </c>
    </row>
    <row r="159" spans="2:12" ht="15">
      <c r="B159" s="68" t="str">
        <f>'1. Your Supplier Details'!$D$6</f>
        <v>Enter your company name</v>
      </c>
      <c r="C159" s="68">
        <f>IFERROR(_xlfn.XLOOKUP(E159, '1. Your Supplier Details'!C:C, '1. Your Supplier Details'!D:D,"",0,1),"")</f>
        <v>0</v>
      </c>
      <c r="D159" s="69"/>
      <c r="E159" s="70"/>
      <c r="F159" s="71"/>
      <c r="G159" s="70"/>
      <c r="H159" s="70"/>
      <c r="I159" s="70"/>
      <c r="J159" s="70"/>
      <c r="K159" s="72"/>
      <c r="L159" s="68" t="e">
        <f>VLOOKUP(D159,LookUps!$K$2:$L$22,2,FALSE)</f>
        <v>#N/A</v>
      </c>
    </row>
    <row r="160" spans="2:12" ht="15">
      <c r="B160" s="68" t="str">
        <f>'1. Your Supplier Details'!$D$6</f>
        <v>Enter your company name</v>
      </c>
      <c r="C160" s="68">
        <f>IFERROR(_xlfn.XLOOKUP(E160, '1. Your Supplier Details'!C:C, '1. Your Supplier Details'!D:D,"",0,1),"")</f>
        <v>0</v>
      </c>
      <c r="D160" s="69"/>
      <c r="E160" s="70"/>
      <c r="F160" s="71"/>
      <c r="G160" s="70"/>
      <c r="H160" s="70"/>
      <c r="I160" s="70"/>
      <c r="J160" s="70"/>
      <c r="K160" s="72"/>
      <c r="L160" s="68" t="e">
        <f>VLOOKUP(D160,LookUps!$K$2:$L$22,2,FALSE)</f>
        <v>#N/A</v>
      </c>
    </row>
    <row r="161" spans="2:12" ht="15">
      <c r="B161" s="68" t="str">
        <f>'1. Your Supplier Details'!$D$6</f>
        <v>Enter your company name</v>
      </c>
      <c r="C161" s="68">
        <f>IFERROR(_xlfn.XLOOKUP(E161, '1. Your Supplier Details'!C:C, '1. Your Supplier Details'!D:D,"",0,1),"")</f>
        <v>0</v>
      </c>
      <c r="D161" s="69"/>
      <c r="E161" s="70"/>
      <c r="F161" s="71"/>
      <c r="G161" s="70"/>
      <c r="H161" s="70"/>
      <c r="I161" s="70"/>
      <c r="J161" s="70"/>
      <c r="K161" s="72"/>
      <c r="L161" s="68" t="e">
        <f>VLOOKUP(D161,LookUps!$K$2:$L$22,2,FALSE)</f>
        <v>#N/A</v>
      </c>
    </row>
    <row r="162" spans="2:12" ht="15">
      <c r="B162" s="68" t="str">
        <f>'1. Your Supplier Details'!$D$6</f>
        <v>Enter your company name</v>
      </c>
      <c r="C162" s="68">
        <f>IFERROR(_xlfn.XLOOKUP(E162, '1. Your Supplier Details'!C:C, '1. Your Supplier Details'!D:D,"",0,1),"")</f>
        <v>0</v>
      </c>
      <c r="D162" s="69"/>
      <c r="E162" s="70"/>
      <c r="F162" s="71"/>
      <c r="G162" s="70"/>
      <c r="H162" s="70"/>
      <c r="I162" s="70"/>
      <c r="J162" s="70"/>
      <c r="K162" s="72"/>
      <c r="L162" s="68" t="e">
        <f>VLOOKUP(D162,LookUps!$K$2:$L$22,2,FALSE)</f>
        <v>#N/A</v>
      </c>
    </row>
    <row r="163" spans="2:12" ht="15">
      <c r="B163" s="68" t="str">
        <f>'1. Your Supplier Details'!$D$6</f>
        <v>Enter your company name</v>
      </c>
      <c r="C163" s="68">
        <f>IFERROR(_xlfn.XLOOKUP(E163, '1. Your Supplier Details'!C:C, '1. Your Supplier Details'!D:D,"",0,1),"")</f>
        <v>0</v>
      </c>
      <c r="D163" s="69"/>
      <c r="E163" s="70"/>
      <c r="F163" s="71"/>
      <c r="G163" s="70"/>
      <c r="H163" s="70"/>
      <c r="I163" s="70"/>
      <c r="J163" s="70"/>
      <c r="K163" s="72"/>
      <c r="L163" s="68" t="e">
        <f>VLOOKUP(D163,LookUps!$K$2:$L$22,2,FALSE)</f>
        <v>#N/A</v>
      </c>
    </row>
    <row r="164" spans="2:12" ht="15">
      <c r="B164" s="68" t="str">
        <f>'1. Your Supplier Details'!$D$6</f>
        <v>Enter your company name</v>
      </c>
      <c r="C164" s="68">
        <f>IFERROR(_xlfn.XLOOKUP(E164, '1. Your Supplier Details'!C:C, '1. Your Supplier Details'!D:D,"",0,1),"")</f>
        <v>0</v>
      </c>
      <c r="D164" s="69"/>
      <c r="E164" s="70"/>
      <c r="F164" s="71"/>
      <c r="G164" s="70"/>
      <c r="H164" s="70"/>
      <c r="I164" s="70"/>
      <c r="J164" s="70"/>
      <c r="K164" s="72"/>
      <c r="L164" s="68" t="e">
        <f>VLOOKUP(D164,LookUps!$K$2:$L$22,2,FALSE)</f>
        <v>#N/A</v>
      </c>
    </row>
    <row r="165" spans="2:12" ht="15">
      <c r="B165" s="68" t="str">
        <f>'1. Your Supplier Details'!$D$6</f>
        <v>Enter your company name</v>
      </c>
      <c r="C165" s="68">
        <f>IFERROR(_xlfn.XLOOKUP(E165, '1. Your Supplier Details'!C:C, '1. Your Supplier Details'!D:D,"",0,1),"")</f>
        <v>0</v>
      </c>
      <c r="D165" s="69"/>
      <c r="E165" s="70"/>
      <c r="F165" s="71"/>
      <c r="G165" s="70"/>
      <c r="H165" s="70"/>
      <c r="I165" s="70"/>
      <c r="J165" s="70"/>
      <c r="K165" s="72"/>
      <c r="L165" s="68" t="e">
        <f>VLOOKUP(D165,LookUps!$K$2:$L$22,2,FALSE)</f>
        <v>#N/A</v>
      </c>
    </row>
    <row r="166" spans="2:12" ht="15">
      <c r="B166" s="68" t="str">
        <f>'1. Your Supplier Details'!$D$6</f>
        <v>Enter your company name</v>
      </c>
      <c r="C166" s="68">
        <f>IFERROR(_xlfn.XLOOKUP(E166, '1. Your Supplier Details'!C:C, '1. Your Supplier Details'!D:D,"",0,1),"")</f>
        <v>0</v>
      </c>
      <c r="D166" s="69"/>
      <c r="E166" s="70"/>
      <c r="F166" s="71"/>
      <c r="G166" s="70"/>
      <c r="H166" s="70"/>
      <c r="I166" s="70"/>
      <c r="J166" s="70"/>
      <c r="K166" s="72"/>
      <c r="L166" s="68" t="e">
        <f>VLOOKUP(D166,LookUps!$K$2:$L$22,2,FALSE)</f>
        <v>#N/A</v>
      </c>
    </row>
    <row r="167" spans="2:12" ht="15">
      <c r="B167" s="68" t="str">
        <f>'1. Your Supplier Details'!$D$6</f>
        <v>Enter your company name</v>
      </c>
      <c r="C167" s="68">
        <f>IFERROR(_xlfn.XLOOKUP(E167, '1. Your Supplier Details'!C:C, '1. Your Supplier Details'!D:D,"",0,1),"")</f>
        <v>0</v>
      </c>
      <c r="D167" s="69"/>
      <c r="E167" s="70"/>
      <c r="F167" s="71"/>
      <c r="G167" s="70"/>
      <c r="H167" s="70"/>
      <c r="I167" s="70"/>
      <c r="J167" s="70"/>
      <c r="K167" s="72"/>
      <c r="L167" s="68" t="e">
        <f>VLOOKUP(D167,LookUps!$K$2:$L$22,2,FALSE)</f>
        <v>#N/A</v>
      </c>
    </row>
    <row r="168" spans="2:12" ht="15">
      <c r="B168" s="68" t="str">
        <f>'1. Your Supplier Details'!$D$6</f>
        <v>Enter your company name</v>
      </c>
      <c r="C168" s="68">
        <f>IFERROR(_xlfn.XLOOKUP(E168, '1. Your Supplier Details'!C:C, '1. Your Supplier Details'!D:D,"",0,1),"")</f>
        <v>0</v>
      </c>
      <c r="D168" s="69"/>
      <c r="E168" s="70"/>
      <c r="F168" s="71"/>
      <c r="G168" s="70"/>
      <c r="H168" s="70"/>
      <c r="I168" s="70"/>
      <c r="J168" s="70"/>
      <c r="K168" s="72"/>
      <c r="L168" s="68" t="e">
        <f>VLOOKUP(D168,LookUps!$K$2:$L$22,2,FALSE)</f>
        <v>#N/A</v>
      </c>
    </row>
    <row r="169" spans="2:12" ht="15">
      <c r="B169" s="68" t="str">
        <f>'1. Your Supplier Details'!$D$6</f>
        <v>Enter your company name</v>
      </c>
      <c r="C169" s="68">
        <f>IFERROR(_xlfn.XLOOKUP(E169, '1. Your Supplier Details'!C:C, '1. Your Supplier Details'!D:D,"",0,1),"")</f>
        <v>0</v>
      </c>
      <c r="D169" s="69"/>
      <c r="E169" s="70"/>
      <c r="F169" s="71"/>
      <c r="G169" s="70"/>
      <c r="H169" s="70"/>
      <c r="I169" s="70"/>
      <c r="J169" s="70"/>
      <c r="K169" s="72"/>
      <c r="L169" s="68" t="e">
        <f>VLOOKUP(D169,LookUps!$K$2:$L$22,2,FALSE)</f>
        <v>#N/A</v>
      </c>
    </row>
    <row r="170" spans="2:12" ht="15">
      <c r="B170" s="68" t="str">
        <f>'1. Your Supplier Details'!$D$6</f>
        <v>Enter your company name</v>
      </c>
      <c r="C170" s="68">
        <f>IFERROR(_xlfn.XLOOKUP(E170, '1. Your Supplier Details'!C:C, '1. Your Supplier Details'!D:D,"",0,1),"")</f>
        <v>0</v>
      </c>
      <c r="D170" s="69"/>
      <c r="E170" s="70"/>
      <c r="F170" s="71"/>
      <c r="G170" s="70"/>
      <c r="H170" s="70"/>
      <c r="I170" s="70"/>
      <c r="J170" s="70"/>
      <c r="K170" s="72"/>
      <c r="L170" s="68" t="e">
        <f>VLOOKUP(D170,LookUps!$K$2:$L$22,2,FALSE)</f>
        <v>#N/A</v>
      </c>
    </row>
    <row r="171" spans="2:12" ht="15">
      <c r="B171" s="68" t="str">
        <f>'1. Your Supplier Details'!$D$6</f>
        <v>Enter your company name</v>
      </c>
      <c r="C171" s="68">
        <f>IFERROR(_xlfn.XLOOKUP(E171, '1. Your Supplier Details'!C:C, '1. Your Supplier Details'!D:D,"",0,1),"")</f>
        <v>0</v>
      </c>
      <c r="D171" s="69"/>
      <c r="E171" s="70"/>
      <c r="F171" s="71"/>
      <c r="G171" s="70"/>
      <c r="H171" s="70"/>
      <c r="I171" s="70"/>
      <c r="J171" s="70"/>
      <c r="K171" s="72"/>
      <c r="L171" s="68" t="e">
        <f>VLOOKUP(D171,LookUps!$K$2:$L$22,2,FALSE)</f>
        <v>#N/A</v>
      </c>
    </row>
    <row r="172" spans="2:12" ht="15">
      <c r="B172" s="68" t="str">
        <f>'1. Your Supplier Details'!$D$6</f>
        <v>Enter your company name</v>
      </c>
      <c r="C172" s="68">
        <f>IFERROR(_xlfn.XLOOKUP(E172, '1. Your Supplier Details'!C:C, '1. Your Supplier Details'!D:D,"",0,1),"")</f>
        <v>0</v>
      </c>
      <c r="D172" s="69"/>
      <c r="E172" s="70"/>
      <c r="F172" s="71"/>
      <c r="G172" s="70"/>
      <c r="H172" s="70"/>
      <c r="I172" s="70"/>
      <c r="J172" s="70"/>
      <c r="K172" s="72"/>
      <c r="L172" s="68" t="e">
        <f>VLOOKUP(D172,LookUps!$K$2:$L$22,2,FALSE)</f>
        <v>#N/A</v>
      </c>
    </row>
    <row r="173" spans="2:12" ht="15">
      <c r="B173" s="68" t="str">
        <f>'1. Your Supplier Details'!$D$6</f>
        <v>Enter your company name</v>
      </c>
      <c r="C173" s="68">
        <f>IFERROR(_xlfn.XLOOKUP(E173, '1. Your Supplier Details'!C:C, '1. Your Supplier Details'!D:D,"",0,1),"")</f>
        <v>0</v>
      </c>
      <c r="D173" s="69"/>
      <c r="E173" s="70"/>
      <c r="F173" s="71"/>
      <c r="G173" s="70"/>
      <c r="H173" s="70"/>
      <c r="I173" s="70"/>
      <c r="J173" s="70"/>
      <c r="K173" s="72"/>
      <c r="L173" s="68" t="e">
        <f>VLOOKUP(D173,LookUps!$K$2:$L$22,2,FALSE)</f>
        <v>#N/A</v>
      </c>
    </row>
    <row r="174" spans="2:12" ht="15">
      <c r="B174" s="68" t="str">
        <f>'1. Your Supplier Details'!$D$6</f>
        <v>Enter your company name</v>
      </c>
      <c r="C174" s="68">
        <f>IFERROR(_xlfn.XLOOKUP(E174, '1. Your Supplier Details'!C:C, '1. Your Supplier Details'!D:D,"",0,1),"")</f>
        <v>0</v>
      </c>
      <c r="D174" s="69"/>
      <c r="E174" s="70"/>
      <c r="F174" s="71"/>
      <c r="G174" s="70"/>
      <c r="H174" s="70"/>
      <c r="I174" s="70"/>
      <c r="J174" s="70"/>
      <c r="K174" s="72"/>
      <c r="L174" s="68" t="e">
        <f>VLOOKUP(D174,LookUps!$K$2:$L$22,2,FALSE)</f>
        <v>#N/A</v>
      </c>
    </row>
    <row r="175" spans="2:12" ht="15">
      <c r="B175" s="68" t="str">
        <f>'1. Your Supplier Details'!$D$6</f>
        <v>Enter your company name</v>
      </c>
      <c r="C175" s="68">
        <f>IFERROR(_xlfn.XLOOKUP(E175, '1. Your Supplier Details'!C:C, '1. Your Supplier Details'!D:D,"",0,1),"")</f>
        <v>0</v>
      </c>
      <c r="D175" s="69"/>
      <c r="E175" s="70"/>
      <c r="F175" s="71"/>
      <c r="G175" s="70"/>
      <c r="H175" s="70"/>
      <c r="I175" s="70"/>
      <c r="J175" s="70"/>
      <c r="K175" s="72"/>
      <c r="L175" s="68" t="e">
        <f>VLOOKUP(D175,LookUps!$K$2:$L$22,2,FALSE)</f>
        <v>#N/A</v>
      </c>
    </row>
    <row r="176" spans="2:12" ht="15">
      <c r="B176" s="68" t="str">
        <f>'1. Your Supplier Details'!$D$6</f>
        <v>Enter your company name</v>
      </c>
      <c r="C176" s="68">
        <f>IFERROR(_xlfn.XLOOKUP(E176, '1. Your Supplier Details'!C:C, '1. Your Supplier Details'!D:D,"",0,1),"")</f>
        <v>0</v>
      </c>
      <c r="D176" s="69"/>
      <c r="E176" s="70"/>
      <c r="F176" s="71"/>
      <c r="G176" s="70"/>
      <c r="H176" s="70"/>
      <c r="I176" s="70"/>
      <c r="J176" s="70"/>
      <c r="K176" s="72"/>
      <c r="L176" s="68" t="e">
        <f>VLOOKUP(D176,LookUps!$K$2:$L$22,2,FALSE)</f>
        <v>#N/A</v>
      </c>
    </row>
    <row r="177" spans="2:12" ht="15">
      <c r="B177" s="68" t="str">
        <f>'1. Your Supplier Details'!$D$6</f>
        <v>Enter your company name</v>
      </c>
      <c r="C177" s="68">
        <f>IFERROR(_xlfn.XLOOKUP(E177, '1. Your Supplier Details'!C:C, '1. Your Supplier Details'!D:D,"",0,1),"")</f>
        <v>0</v>
      </c>
      <c r="D177" s="69"/>
      <c r="E177" s="70"/>
      <c r="F177" s="71"/>
      <c r="G177" s="70"/>
      <c r="H177" s="70"/>
      <c r="I177" s="70"/>
      <c r="J177" s="70"/>
      <c r="K177" s="72"/>
      <c r="L177" s="68" t="e">
        <f>VLOOKUP(D177,LookUps!$K$2:$L$22,2,FALSE)</f>
        <v>#N/A</v>
      </c>
    </row>
    <row r="178" spans="2:12" ht="15">
      <c r="B178" s="68" t="str">
        <f>'1. Your Supplier Details'!$D$6</f>
        <v>Enter your company name</v>
      </c>
      <c r="C178" s="68">
        <f>IFERROR(_xlfn.XLOOKUP(E178, '1. Your Supplier Details'!C:C, '1. Your Supplier Details'!D:D,"",0,1),"")</f>
        <v>0</v>
      </c>
      <c r="D178" s="69"/>
      <c r="E178" s="70"/>
      <c r="F178" s="71"/>
      <c r="G178" s="70"/>
      <c r="H178" s="70"/>
      <c r="I178" s="70"/>
      <c r="J178" s="70"/>
      <c r="K178" s="72"/>
      <c r="L178" s="68" t="e">
        <f>VLOOKUP(D178,LookUps!$K$2:$L$22,2,FALSE)</f>
        <v>#N/A</v>
      </c>
    </row>
    <row r="179" spans="2:12" ht="15">
      <c r="B179" s="68" t="str">
        <f>'1. Your Supplier Details'!$D$6</f>
        <v>Enter your company name</v>
      </c>
      <c r="C179" s="68">
        <f>IFERROR(_xlfn.XLOOKUP(E179, '1. Your Supplier Details'!C:C, '1. Your Supplier Details'!D:D,"",0,1),"")</f>
        <v>0</v>
      </c>
      <c r="D179" s="69"/>
      <c r="E179" s="70"/>
      <c r="F179" s="71"/>
      <c r="G179" s="70"/>
      <c r="H179" s="70"/>
      <c r="I179" s="70"/>
      <c r="J179" s="70"/>
      <c r="K179" s="72"/>
      <c r="L179" s="68" t="e">
        <f>VLOOKUP(D179,LookUps!$K$2:$L$22,2,FALSE)</f>
        <v>#N/A</v>
      </c>
    </row>
    <row r="180" spans="2:12" ht="15">
      <c r="B180" s="68" t="str">
        <f>'1. Your Supplier Details'!$D$6</f>
        <v>Enter your company name</v>
      </c>
      <c r="C180" s="68">
        <f>IFERROR(_xlfn.XLOOKUP(E180, '1. Your Supplier Details'!C:C, '1. Your Supplier Details'!D:D,"",0,1),"")</f>
        <v>0</v>
      </c>
      <c r="D180" s="69"/>
      <c r="E180" s="70"/>
      <c r="F180" s="71"/>
      <c r="G180" s="70"/>
      <c r="H180" s="70"/>
      <c r="I180" s="70"/>
      <c r="J180" s="70"/>
      <c r="K180" s="72"/>
      <c r="L180" s="68" t="e">
        <f>VLOOKUP(D180,LookUps!$K$2:$L$22,2,FALSE)</f>
        <v>#N/A</v>
      </c>
    </row>
    <row r="181" spans="2:12" ht="15">
      <c r="B181" s="68" t="str">
        <f>'1. Your Supplier Details'!$D$6</f>
        <v>Enter your company name</v>
      </c>
      <c r="C181" s="68">
        <f>IFERROR(_xlfn.XLOOKUP(E181, '1. Your Supplier Details'!C:C, '1. Your Supplier Details'!D:D,"",0,1),"")</f>
        <v>0</v>
      </c>
      <c r="D181" s="69"/>
      <c r="E181" s="70"/>
      <c r="F181" s="71"/>
      <c r="G181" s="70"/>
      <c r="H181" s="70"/>
      <c r="I181" s="70"/>
      <c r="J181" s="70"/>
      <c r="K181" s="72"/>
      <c r="L181" s="68" t="e">
        <f>VLOOKUP(D181,LookUps!$K$2:$L$22,2,FALSE)</f>
        <v>#N/A</v>
      </c>
    </row>
    <row r="182" spans="2:12" ht="15">
      <c r="B182" s="68" t="str">
        <f>'1. Your Supplier Details'!$D$6</f>
        <v>Enter your company name</v>
      </c>
      <c r="C182" s="68">
        <f>IFERROR(_xlfn.XLOOKUP(E182, '1. Your Supplier Details'!C:C, '1. Your Supplier Details'!D:D,"",0,1),"")</f>
        <v>0</v>
      </c>
      <c r="D182" s="69"/>
      <c r="E182" s="70"/>
      <c r="F182" s="71"/>
      <c r="G182" s="70"/>
      <c r="H182" s="70"/>
      <c r="I182" s="70"/>
      <c r="J182" s="70"/>
      <c r="K182" s="72"/>
      <c r="L182" s="68" t="e">
        <f>VLOOKUP(D182,LookUps!$K$2:$L$22,2,FALSE)</f>
        <v>#N/A</v>
      </c>
    </row>
    <row r="183" spans="2:12" ht="15">
      <c r="B183" s="68" t="str">
        <f>'1. Your Supplier Details'!$D$6</f>
        <v>Enter your company name</v>
      </c>
      <c r="C183" s="68">
        <f>IFERROR(_xlfn.XLOOKUP(E183, '1. Your Supplier Details'!C:C, '1. Your Supplier Details'!D:D,"",0,1),"")</f>
        <v>0</v>
      </c>
      <c r="D183" s="69"/>
      <c r="E183" s="70"/>
      <c r="F183" s="71"/>
      <c r="G183" s="70"/>
      <c r="H183" s="70"/>
      <c r="I183" s="70"/>
      <c r="J183" s="70"/>
      <c r="K183" s="72"/>
      <c r="L183" s="68" t="e">
        <f>VLOOKUP(D183,LookUps!$K$2:$L$22,2,FALSE)</f>
        <v>#N/A</v>
      </c>
    </row>
    <row r="184" spans="2:12" ht="15">
      <c r="B184" s="68" t="str">
        <f>'1. Your Supplier Details'!$D$6</f>
        <v>Enter your company name</v>
      </c>
      <c r="C184" s="68">
        <f>IFERROR(_xlfn.XLOOKUP(E184, '1. Your Supplier Details'!C:C, '1. Your Supplier Details'!D:D,"",0,1),"")</f>
        <v>0</v>
      </c>
      <c r="D184" s="69"/>
      <c r="E184" s="70"/>
      <c r="F184" s="71"/>
      <c r="G184" s="70"/>
      <c r="H184" s="70"/>
      <c r="I184" s="70"/>
      <c r="J184" s="70"/>
      <c r="K184" s="72"/>
      <c r="L184" s="68" t="e">
        <f>VLOOKUP(D184,LookUps!$K$2:$L$22,2,FALSE)</f>
        <v>#N/A</v>
      </c>
    </row>
    <row r="185" spans="2:12" ht="15">
      <c r="B185" s="68" t="str">
        <f>'1. Your Supplier Details'!$D$6</f>
        <v>Enter your company name</v>
      </c>
      <c r="C185" s="68">
        <f>IFERROR(_xlfn.XLOOKUP(E185, '1. Your Supplier Details'!C:C, '1. Your Supplier Details'!D:D,"",0,1),"")</f>
        <v>0</v>
      </c>
      <c r="D185" s="69"/>
      <c r="E185" s="70"/>
      <c r="F185" s="71"/>
      <c r="G185" s="70"/>
      <c r="H185" s="70"/>
      <c r="I185" s="70"/>
      <c r="J185" s="70"/>
      <c r="K185" s="72"/>
      <c r="L185" s="68" t="e">
        <f>VLOOKUP(D185,LookUps!$K$2:$L$22,2,FALSE)</f>
        <v>#N/A</v>
      </c>
    </row>
    <row r="186" spans="2:12" ht="15">
      <c r="B186" s="68" t="str">
        <f>'1. Your Supplier Details'!$D$6</f>
        <v>Enter your company name</v>
      </c>
      <c r="C186" s="68">
        <f>IFERROR(_xlfn.XLOOKUP(E186, '1. Your Supplier Details'!C:C, '1. Your Supplier Details'!D:D,"",0,1),"")</f>
        <v>0</v>
      </c>
      <c r="D186" s="69"/>
      <c r="E186" s="70"/>
      <c r="F186" s="71"/>
      <c r="G186" s="70"/>
      <c r="H186" s="70"/>
      <c r="I186" s="70"/>
      <c r="J186" s="70"/>
      <c r="K186" s="72"/>
      <c r="L186" s="68" t="e">
        <f>VLOOKUP(D186,LookUps!$K$2:$L$22,2,FALSE)</f>
        <v>#N/A</v>
      </c>
    </row>
    <row r="187" spans="2:12" ht="15">
      <c r="B187" s="68" t="str">
        <f>'1. Your Supplier Details'!$D$6</f>
        <v>Enter your company name</v>
      </c>
      <c r="C187" s="68">
        <f>IFERROR(_xlfn.XLOOKUP(E187, '1. Your Supplier Details'!C:C, '1. Your Supplier Details'!D:D,"",0,1),"")</f>
        <v>0</v>
      </c>
      <c r="D187" s="69"/>
      <c r="E187" s="70"/>
      <c r="F187" s="71"/>
      <c r="G187" s="70"/>
      <c r="H187" s="70"/>
      <c r="I187" s="70"/>
      <c r="J187" s="70"/>
      <c r="K187" s="72"/>
      <c r="L187" s="68" t="e">
        <f>VLOOKUP(D187,LookUps!$K$2:$L$22,2,FALSE)</f>
        <v>#N/A</v>
      </c>
    </row>
    <row r="188" spans="2:12" ht="15">
      <c r="B188" s="68" t="str">
        <f>'1. Your Supplier Details'!$D$6</f>
        <v>Enter your company name</v>
      </c>
      <c r="C188" s="68">
        <f>IFERROR(_xlfn.XLOOKUP(E188, '1. Your Supplier Details'!C:C, '1. Your Supplier Details'!D:D,"",0,1),"")</f>
        <v>0</v>
      </c>
      <c r="D188" s="69"/>
      <c r="E188" s="70"/>
      <c r="F188" s="71"/>
      <c r="G188" s="70"/>
      <c r="H188" s="70"/>
      <c r="I188" s="70"/>
      <c r="J188" s="70"/>
      <c r="K188" s="72"/>
      <c r="L188" s="68" t="e">
        <f>VLOOKUP(D188,LookUps!$K$2:$L$22,2,FALSE)</f>
        <v>#N/A</v>
      </c>
    </row>
    <row r="189" spans="2:12" ht="15">
      <c r="B189" s="68" t="str">
        <f>'1. Your Supplier Details'!$D$6</f>
        <v>Enter your company name</v>
      </c>
      <c r="C189" s="68">
        <f>IFERROR(_xlfn.XLOOKUP(E189, '1. Your Supplier Details'!C:C, '1. Your Supplier Details'!D:D,"",0,1),"")</f>
        <v>0</v>
      </c>
      <c r="D189" s="69"/>
      <c r="E189" s="70"/>
      <c r="F189" s="71"/>
      <c r="G189" s="70"/>
      <c r="H189" s="70"/>
      <c r="I189" s="70"/>
      <c r="J189" s="70"/>
      <c r="K189" s="72"/>
      <c r="L189" s="68" t="e">
        <f>VLOOKUP(D189,LookUps!$K$2:$L$22,2,FALSE)</f>
        <v>#N/A</v>
      </c>
    </row>
    <row r="190" spans="2:12" ht="15">
      <c r="B190" s="68" t="str">
        <f>'1. Your Supplier Details'!$D$6</f>
        <v>Enter your company name</v>
      </c>
      <c r="C190" s="68">
        <f>IFERROR(_xlfn.XLOOKUP(E190, '1. Your Supplier Details'!C:C, '1. Your Supplier Details'!D:D,"",0,1),"")</f>
        <v>0</v>
      </c>
      <c r="D190" s="69"/>
      <c r="E190" s="70"/>
      <c r="F190" s="71"/>
      <c r="G190" s="70"/>
      <c r="H190" s="70"/>
      <c r="I190" s="70"/>
      <c r="J190" s="70"/>
      <c r="K190" s="72"/>
      <c r="L190" s="68" t="e">
        <f>VLOOKUP(D190,LookUps!$K$2:$L$22,2,FALSE)</f>
        <v>#N/A</v>
      </c>
    </row>
    <row r="191" spans="2:12" ht="15">
      <c r="B191" s="68" t="str">
        <f>'1. Your Supplier Details'!$D$6</f>
        <v>Enter your company name</v>
      </c>
      <c r="C191" s="68">
        <f>IFERROR(_xlfn.XLOOKUP(E191, '1. Your Supplier Details'!C:C, '1. Your Supplier Details'!D:D,"",0,1),"")</f>
        <v>0</v>
      </c>
      <c r="D191" s="69"/>
      <c r="E191" s="70"/>
      <c r="F191" s="71"/>
      <c r="G191" s="70"/>
      <c r="H191" s="70"/>
      <c r="I191" s="70"/>
      <c r="J191" s="70"/>
      <c r="K191" s="72"/>
      <c r="L191" s="68" t="e">
        <f>VLOOKUP(D191,LookUps!$K$2:$L$22,2,FALSE)</f>
        <v>#N/A</v>
      </c>
    </row>
    <row r="192" spans="2:12" ht="15">
      <c r="B192" s="68" t="str">
        <f>'1. Your Supplier Details'!$D$6</f>
        <v>Enter your company name</v>
      </c>
      <c r="C192" s="68">
        <f>IFERROR(_xlfn.XLOOKUP(E192, '1. Your Supplier Details'!C:C, '1. Your Supplier Details'!D:D,"",0,1),"")</f>
        <v>0</v>
      </c>
      <c r="D192" s="69"/>
      <c r="E192" s="70"/>
      <c r="F192" s="71"/>
      <c r="G192" s="70"/>
      <c r="H192" s="70"/>
      <c r="I192" s="70"/>
      <c r="J192" s="70"/>
      <c r="K192" s="72"/>
      <c r="L192" s="68" t="e">
        <f>VLOOKUP(D192,LookUps!$K$2:$L$22,2,FALSE)</f>
        <v>#N/A</v>
      </c>
    </row>
    <row r="193" spans="2:12" ht="15">
      <c r="B193" s="68" t="str">
        <f>'1. Your Supplier Details'!$D$6</f>
        <v>Enter your company name</v>
      </c>
      <c r="C193" s="68">
        <f>IFERROR(_xlfn.XLOOKUP(E193, '1. Your Supplier Details'!C:C, '1. Your Supplier Details'!D:D,"",0,1),"")</f>
        <v>0</v>
      </c>
      <c r="D193" s="69"/>
      <c r="E193" s="70"/>
      <c r="F193" s="71"/>
      <c r="G193" s="70"/>
      <c r="H193" s="70"/>
      <c r="I193" s="70"/>
      <c r="J193" s="70"/>
      <c r="K193" s="72"/>
      <c r="L193" s="68" t="e">
        <f>VLOOKUP(D193,LookUps!$K$2:$L$22,2,FALSE)</f>
        <v>#N/A</v>
      </c>
    </row>
    <row r="194" spans="2:12" ht="15">
      <c r="B194" s="68" t="str">
        <f>'1. Your Supplier Details'!$D$6</f>
        <v>Enter your company name</v>
      </c>
      <c r="C194" s="68">
        <f>IFERROR(_xlfn.XLOOKUP(E194, '1. Your Supplier Details'!C:C, '1. Your Supplier Details'!D:D,"",0,1),"")</f>
        <v>0</v>
      </c>
      <c r="D194" s="69"/>
      <c r="E194" s="70"/>
      <c r="F194" s="71"/>
      <c r="G194" s="70"/>
      <c r="H194" s="70"/>
      <c r="I194" s="70"/>
      <c r="J194" s="70"/>
      <c r="K194" s="72"/>
      <c r="L194" s="68" t="e">
        <f>VLOOKUP(D194,LookUps!$K$2:$L$22,2,FALSE)</f>
        <v>#N/A</v>
      </c>
    </row>
    <row r="195" spans="2:12" ht="15">
      <c r="B195" s="68" t="str">
        <f>'1. Your Supplier Details'!$D$6</f>
        <v>Enter your company name</v>
      </c>
      <c r="C195" s="68">
        <f>IFERROR(_xlfn.XLOOKUP(E195, '1. Your Supplier Details'!C:C, '1. Your Supplier Details'!D:D,"",0,1),"")</f>
        <v>0</v>
      </c>
      <c r="D195" s="69"/>
      <c r="E195" s="70"/>
      <c r="F195" s="71"/>
      <c r="G195" s="70"/>
      <c r="H195" s="70"/>
      <c r="I195" s="70"/>
      <c r="J195" s="70"/>
      <c r="K195" s="72"/>
      <c r="L195" s="68" t="e">
        <f>VLOOKUP(D195,LookUps!$K$2:$L$22,2,FALSE)</f>
        <v>#N/A</v>
      </c>
    </row>
    <row r="196" spans="2:12" ht="15">
      <c r="B196" s="68" t="str">
        <f>'1. Your Supplier Details'!$D$6</f>
        <v>Enter your company name</v>
      </c>
      <c r="C196" s="68">
        <f>IFERROR(_xlfn.XLOOKUP(E196, '1. Your Supplier Details'!C:C, '1. Your Supplier Details'!D:D,"",0,1),"")</f>
        <v>0</v>
      </c>
      <c r="D196" s="69"/>
      <c r="E196" s="70"/>
      <c r="F196" s="71"/>
      <c r="G196" s="70"/>
      <c r="H196" s="70"/>
      <c r="I196" s="70"/>
      <c r="J196" s="70"/>
      <c r="K196" s="72"/>
      <c r="L196" s="68" t="e">
        <f>VLOOKUP(D196,LookUps!$K$2:$L$22,2,FALSE)</f>
        <v>#N/A</v>
      </c>
    </row>
    <row r="197" spans="2:12" ht="15">
      <c r="B197" s="68" t="str">
        <f>'1. Your Supplier Details'!$D$6</f>
        <v>Enter your company name</v>
      </c>
      <c r="C197" s="68">
        <f>IFERROR(_xlfn.XLOOKUP(E197, '1. Your Supplier Details'!C:C, '1. Your Supplier Details'!D:D,"",0,1),"")</f>
        <v>0</v>
      </c>
      <c r="D197" s="69"/>
      <c r="E197" s="70"/>
      <c r="F197" s="71"/>
      <c r="G197" s="70"/>
      <c r="H197" s="70"/>
      <c r="I197" s="70"/>
      <c r="J197" s="70"/>
      <c r="K197" s="72"/>
      <c r="L197" s="68" t="e">
        <f>VLOOKUP(D197,LookUps!$K$2:$L$22,2,FALSE)</f>
        <v>#N/A</v>
      </c>
    </row>
    <row r="198" spans="2:12" ht="15">
      <c r="B198" s="68" t="str">
        <f>'1. Your Supplier Details'!$D$6</f>
        <v>Enter your company name</v>
      </c>
      <c r="C198" s="68">
        <f>IFERROR(_xlfn.XLOOKUP(E198, '1. Your Supplier Details'!C:C, '1. Your Supplier Details'!D:D,"",0,1),"")</f>
        <v>0</v>
      </c>
      <c r="D198" s="69"/>
      <c r="E198" s="70"/>
      <c r="F198" s="71"/>
      <c r="G198" s="70"/>
      <c r="H198" s="70"/>
      <c r="I198" s="70"/>
      <c r="J198" s="70"/>
      <c r="K198" s="72"/>
      <c r="L198" s="68" t="e">
        <f>VLOOKUP(D198,LookUps!$K$2:$L$22,2,FALSE)</f>
        <v>#N/A</v>
      </c>
    </row>
    <row r="199" spans="2:12" ht="15">
      <c r="B199" s="68" t="str">
        <f>'1. Your Supplier Details'!$D$6</f>
        <v>Enter your company name</v>
      </c>
      <c r="C199" s="68">
        <f>IFERROR(_xlfn.XLOOKUP(E199, '1. Your Supplier Details'!C:C, '1. Your Supplier Details'!D:D,"",0,1),"")</f>
        <v>0</v>
      </c>
      <c r="D199" s="69"/>
      <c r="E199" s="70"/>
      <c r="F199" s="71"/>
      <c r="G199" s="70"/>
      <c r="H199" s="70"/>
      <c r="I199" s="70"/>
      <c r="J199" s="70"/>
      <c r="K199" s="72"/>
      <c r="L199" s="68" t="e">
        <f>VLOOKUP(D199,LookUps!$K$2:$L$22,2,FALSE)</f>
        <v>#N/A</v>
      </c>
    </row>
    <row r="200" spans="2:12" ht="15">
      <c r="B200" s="68" t="str">
        <f>'1. Your Supplier Details'!$D$6</f>
        <v>Enter your company name</v>
      </c>
      <c r="C200" s="68">
        <f>IFERROR(_xlfn.XLOOKUP(E200, '1. Your Supplier Details'!C:C, '1. Your Supplier Details'!D:D,"",0,1),"")</f>
        <v>0</v>
      </c>
      <c r="D200" s="69"/>
      <c r="E200" s="70"/>
      <c r="F200" s="71"/>
      <c r="G200" s="70"/>
      <c r="H200" s="70"/>
      <c r="I200" s="70"/>
      <c r="J200" s="70"/>
      <c r="K200" s="72"/>
      <c r="L200" s="68" t="e">
        <f>VLOOKUP(D200,LookUps!$K$2:$L$22,2,FALSE)</f>
        <v>#N/A</v>
      </c>
    </row>
    <row r="201" spans="2:12" ht="15">
      <c r="B201" s="68" t="str">
        <f>'1. Your Supplier Details'!$D$6</f>
        <v>Enter your company name</v>
      </c>
      <c r="C201" s="68">
        <f>IFERROR(_xlfn.XLOOKUP(E201, '1. Your Supplier Details'!C:C, '1. Your Supplier Details'!D:D,"",0,1),"")</f>
        <v>0</v>
      </c>
      <c r="D201" s="69"/>
      <c r="E201" s="70"/>
      <c r="F201" s="71"/>
      <c r="G201" s="70"/>
      <c r="H201" s="70"/>
      <c r="I201" s="70"/>
      <c r="J201" s="70"/>
      <c r="K201" s="72"/>
      <c r="L201" s="68" t="e">
        <f>VLOOKUP(D201,LookUps!$K$2:$L$22,2,FALSE)</f>
        <v>#N/A</v>
      </c>
    </row>
    <row r="202" spans="2:12" ht="15">
      <c r="B202" s="68" t="str">
        <f>'1. Your Supplier Details'!$D$6</f>
        <v>Enter your company name</v>
      </c>
      <c r="C202" s="68">
        <f>IFERROR(_xlfn.XLOOKUP(E202, '1. Your Supplier Details'!C:C, '1. Your Supplier Details'!D:D,"",0,1),"")</f>
        <v>0</v>
      </c>
      <c r="D202" s="69"/>
      <c r="E202" s="70"/>
      <c r="F202" s="71"/>
      <c r="G202" s="70"/>
      <c r="H202" s="70"/>
      <c r="I202" s="70"/>
      <c r="J202" s="70"/>
      <c r="K202" s="72"/>
      <c r="L202" s="68" t="e">
        <f>VLOOKUP(D202,LookUps!$K$2:$L$22,2,FALSE)</f>
        <v>#N/A</v>
      </c>
    </row>
    <row r="203" spans="2:12" ht="15">
      <c r="B203" s="68" t="str">
        <f>'1. Your Supplier Details'!$D$6</f>
        <v>Enter your company name</v>
      </c>
      <c r="C203" s="68">
        <f>IFERROR(_xlfn.XLOOKUP(E203, '1. Your Supplier Details'!C:C, '1. Your Supplier Details'!D:D,"",0,1),"")</f>
        <v>0</v>
      </c>
      <c r="D203" s="69"/>
      <c r="E203" s="70"/>
      <c r="F203" s="71"/>
      <c r="G203" s="70"/>
      <c r="H203" s="70"/>
      <c r="I203" s="70"/>
      <c r="J203" s="70"/>
      <c r="K203" s="72"/>
      <c r="L203" s="68" t="e">
        <f>VLOOKUP(D203,LookUps!$K$2:$L$22,2,FALSE)</f>
        <v>#N/A</v>
      </c>
    </row>
    <row r="204" spans="2:12" ht="15">
      <c r="B204" s="68" t="str">
        <f>'1. Your Supplier Details'!$D$6</f>
        <v>Enter your company name</v>
      </c>
      <c r="C204" s="68">
        <f>IFERROR(_xlfn.XLOOKUP(E204, '1. Your Supplier Details'!C:C, '1. Your Supplier Details'!D:D,"",0,1),"")</f>
        <v>0</v>
      </c>
      <c r="D204" s="69"/>
      <c r="E204" s="70"/>
      <c r="F204" s="71"/>
      <c r="G204" s="70"/>
      <c r="H204" s="70"/>
      <c r="I204" s="70"/>
      <c r="J204" s="70"/>
      <c r="K204" s="72"/>
      <c r="L204" s="68" t="e">
        <f>VLOOKUP(D204,LookUps!$K$2:$L$22,2,FALSE)</f>
        <v>#N/A</v>
      </c>
    </row>
    <row r="205" spans="2:12" ht="15">
      <c r="B205" s="68" t="str">
        <f>'1. Your Supplier Details'!$D$6</f>
        <v>Enter your company name</v>
      </c>
      <c r="C205" s="68">
        <f>IFERROR(_xlfn.XLOOKUP(E205, '1. Your Supplier Details'!C:C, '1. Your Supplier Details'!D:D,"",0,1),"")</f>
        <v>0</v>
      </c>
      <c r="D205" s="69"/>
      <c r="E205" s="70"/>
      <c r="F205" s="71"/>
      <c r="G205" s="70"/>
      <c r="H205" s="70"/>
      <c r="I205" s="70"/>
      <c r="J205" s="70"/>
      <c r="K205" s="72"/>
      <c r="L205" s="68" t="e">
        <f>VLOOKUP(D205,LookUps!$K$2:$L$22,2,FALSE)</f>
        <v>#N/A</v>
      </c>
    </row>
    <row r="206" spans="2:12" ht="15">
      <c r="B206" s="68" t="str">
        <f>'1. Your Supplier Details'!$D$6</f>
        <v>Enter your company name</v>
      </c>
      <c r="C206" s="68">
        <f>IFERROR(_xlfn.XLOOKUP(E206, '1. Your Supplier Details'!C:C, '1. Your Supplier Details'!D:D,"",0,1),"")</f>
        <v>0</v>
      </c>
      <c r="D206" s="69"/>
      <c r="E206" s="70"/>
      <c r="F206" s="71"/>
      <c r="G206" s="70"/>
      <c r="H206" s="70"/>
      <c r="I206" s="70"/>
      <c r="J206" s="70"/>
      <c r="K206" s="72"/>
      <c r="L206" s="68" t="e">
        <f>VLOOKUP(D206,LookUps!$K$2:$L$22,2,FALSE)</f>
        <v>#N/A</v>
      </c>
    </row>
    <row r="207" spans="2:12" ht="15">
      <c r="B207" s="68" t="str">
        <f>'1. Your Supplier Details'!$D$6</f>
        <v>Enter your company name</v>
      </c>
      <c r="C207" s="68">
        <f>IFERROR(_xlfn.XLOOKUP(E207, '1. Your Supplier Details'!C:C, '1. Your Supplier Details'!D:D,"",0,1),"")</f>
        <v>0</v>
      </c>
      <c r="D207" s="69"/>
      <c r="E207" s="70"/>
      <c r="F207" s="71"/>
      <c r="G207" s="70"/>
      <c r="H207" s="70"/>
      <c r="I207" s="70"/>
      <c r="J207" s="70"/>
      <c r="K207" s="72"/>
      <c r="L207" s="68" t="e">
        <f>VLOOKUP(D207,LookUps!$K$2:$L$22,2,FALSE)</f>
        <v>#N/A</v>
      </c>
    </row>
    <row r="208" spans="2:12" ht="15">
      <c r="B208" s="68" t="str">
        <f>'1. Your Supplier Details'!$D$6</f>
        <v>Enter your company name</v>
      </c>
      <c r="C208" s="68">
        <f>IFERROR(_xlfn.XLOOKUP(E208, '1. Your Supplier Details'!C:C, '1. Your Supplier Details'!D:D,"",0,1),"")</f>
        <v>0</v>
      </c>
      <c r="D208" s="69"/>
      <c r="E208" s="70"/>
      <c r="F208" s="71"/>
      <c r="G208" s="70"/>
      <c r="H208" s="70"/>
      <c r="I208" s="70"/>
      <c r="J208" s="70"/>
      <c r="K208" s="72"/>
      <c r="L208" s="68" t="e">
        <f>VLOOKUP(D208,LookUps!$K$2:$L$22,2,FALSE)</f>
        <v>#N/A</v>
      </c>
    </row>
    <row r="209" spans="2:12" ht="15">
      <c r="B209" s="68" t="str">
        <f>'1. Your Supplier Details'!$D$6</f>
        <v>Enter your company name</v>
      </c>
      <c r="C209" s="68">
        <f>IFERROR(_xlfn.XLOOKUP(E209, '1. Your Supplier Details'!C:C, '1. Your Supplier Details'!D:D,"",0,1),"")</f>
        <v>0</v>
      </c>
      <c r="D209" s="69"/>
      <c r="E209" s="70"/>
      <c r="F209" s="71"/>
      <c r="G209" s="70"/>
      <c r="H209" s="70"/>
      <c r="I209" s="70"/>
      <c r="J209" s="70"/>
      <c r="K209" s="72"/>
      <c r="L209" s="68" t="e">
        <f>VLOOKUP(D209,LookUps!$K$2:$L$22,2,FALSE)</f>
        <v>#N/A</v>
      </c>
    </row>
    <row r="210" spans="2:12" ht="15">
      <c r="B210" s="68" t="str">
        <f>'1. Your Supplier Details'!$D$6</f>
        <v>Enter your company name</v>
      </c>
      <c r="C210" s="68">
        <f>IFERROR(_xlfn.XLOOKUP(E210, '1. Your Supplier Details'!C:C, '1. Your Supplier Details'!D:D,"",0,1),"")</f>
        <v>0</v>
      </c>
      <c r="D210" s="69"/>
      <c r="E210" s="70"/>
      <c r="F210" s="71"/>
      <c r="G210" s="70"/>
      <c r="H210" s="70"/>
      <c r="I210" s="70"/>
      <c r="J210" s="70"/>
      <c r="K210" s="72"/>
      <c r="L210" s="68" t="e">
        <f>VLOOKUP(D210,LookUps!$K$2:$L$22,2,FALSE)</f>
        <v>#N/A</v>
      </c>
    </row>
    <row r="211" spans="2:12" ht="15">
      <c r="B211" s="68" t="str">
        <f>'1. Your Supplier Details'!$D$6</f>
        <v>Enter your company name</v>
      </c>
      <c r="C211" s="68">
        <f>IFERROR(_xlfn.XLOOKUP(E211, '1. Your Supplier Details'!C:C, '1. Your Supplier Details'!D:D,"",0,1),"")</f>
        <v>0</v>
      </c>
      <c r="D211" s="69"/>
      <c r="E211" s="70"/>
      <c r="F211" s="71"/>
      <c r="G211" s="70"/>
      <c r="H211" s="70"/>
      <c r="I211" s="70"/>
      <c r="J211" s="70"/>
      <c r="K211" s="72"/>
      <c r="L211" s="68" t="e">
        <f>VLOOKUP(D211,LookUps!$K$2:$L$22,2,FALSE)</f>
        <v>#N/A</v>
      </c>
    </row>
    <row r="212" spans="2:12" ht="15">
      <c r="B212" s="68" t="str">
        <f>'1. Your Supplier Details'!$D$6</f>
        <v>Enter your company name</v>
      </c>
      <c r="C212" s="68">
        <f>IFERROR(_xlfn.XLOOKUP(E212, '1. Your Supplier Details'!C:C, '1. Your Supplier Details'!D:D,"",0,1),"")</f>
        <v>0</v>
      </c>
      <c r="D212" s="69"/>
      <c r="E212" s="70"/>
      <c r="F212" s="71"/>
      <c r="G212" s="70"/>
      <c r="H212" s="70"/>
      <c r="I212" s="70"/>
      <c r="J212" s="70"/>
      <c r="K212" s="72"/>
      <c r="L212" s="68" t="e">
        <f>VLOOKUP(D212,LookUps!$K$2:$L$22,2,FALSE)</f>
        <v>#N/A</v>
      </c>
    </row>
    <row r="213" spans="2:12" ht="15">
      <c r="B213" s="68" t="str">
        <f>'1. Your Supplier Details'!$D$6</f>
        <v>Enter your company name</v>
      </c>
      <c r="C213" s="68">
        <f>IFERROR(_xlfn.XLOOKUP(E213, '1. Your Supplier Details'!C:C, '1. Your Supplier Details'!D:D,"",0,1),"")</f>
        <v>0</v>
      </c>
      <c r="D213" s="69"/>
      <c r="E213" s="70"/>
      <c r="F213" s="71"/>
      <c r="G213" s="70"/>
      <c r="H213" s="70"/>
      <c r="I213" s="70"/>
      <c r="J213" s="70"/>
      <c r="K213" s="72"/>
      <c r="L213" s="68" t="e">
        <f>VLOOKUP(D213,LookUps!$K$2:$L$22,2,FALSE)</f>
        <v>#N/A</v>
      </c>
    </row>
    <row r="214" spans="2:12" ht="15">
      <c r="B214" s="68" t="str">
        <f>'1. Your Supplier Details'!$D$6</f>
        <v>Enter your company name</v>
      </c>
      <c r="C214" s="68">
        <f>IFERROR(_xlfn.XLOOKUP(E214, '1. Your Supplier Details'!C:C, '1. Your Supplier Details'!D:D,"",0,1),"")</f>
        <v>0</v>
      </c>
      <c r="D214" s="69"/>
      <c r="E214" s="70"/>
      <c r="F214" s="71"/>
      <c r="G214" s="70"/>
      <c r="H214" s="70"/>
      <c r="I214" s="70"/>
      <c r="J214" s="70"/>
      <c r="K214" s="72"/>
      <c r="L214" s="68" t="e">
        <f>VLOOKUP(D214,LookUps!$K$2:$L$22,2,FALSE)</f>
        <v>#N/A</v>
      </c>
    </row>
    <row r="215" spans="2:12" ht="15">
      <c r="B215" s="68" t="str">
        <f>'1. Your Supplier Details'!$D$6</f>
        <v>Enter your company name</v>
      </c>
      <c r="C215" s="68">
        <f>IFERROR(_xlfn.XLOOKUP(E215, '1. Your Supplier Details'!C:C, '1. Your Supplier Details'!D:D,"",0,1),"")</f>
        <v>0</v>
      </c>
      <c r="D215" s="69"/>
      <c r="E215" s="70"/>
      <c r="F215" s="71"/>
      <c r="G215" s="70"/>
      <c r="H215" s="70"/>
      <c r="I215" s="70"/>
      <c r="J215" s="70"/>
      <c r="K215" s="72"/>
      <c r="L215" s="68" t="e">
        <f>VLOOKUP(D215,LookUps!$K$2:$L$22,2,FALSE)</f>
        <v>#N/A</v>
      </c>
    </row>
    <row r="216" spans="2:12" ht="15">
      <c r="B216" s="68" t="str">
        <f>'1. Your Supplier Details'!$D$6</f>
        <v>Enter your company name</v>
      </c>
      <c r="C216" s="68">
        <f>IFERROR(_xlfn.XLOOKUP(E216, '1. Your Supplier Details'!C:C, '1. Your Supplier Details'!D:D,"",0,1),"")</f>
        <v>0</v>
      </c>
      <c r="D216" s="69"/>
      <c r="E216" s="70"/>
      <c r="F216" s="71"/>
      <c r="G216" s="70"/>
      <c r="H216" s="70"/>
      <c r="I216" s="70"/>
      <c r="J216" s="70"/>
      <c r="K216" s="72"/>
      <c r="L216" s="68" t="e">
        <f>VLOOKUP(D216,LookUps!$K$2:$L$22,2,FALSE)</f>
        <v>#N/A</v>
      </c>
    </row>
    <row r="217" spans="2:12" ht="15">
      <c r="B217" s="68" t="str">
        <f>'1. Your Supplier Details'!$D$6</f>
        <v>Enter your company name</v>
      </c>
      <c r="C217" s="68">
        <f>IFERROR(_xlfn.XLOOKUP(E217, '1. Your Supplier Details'!C:C, '1. Your Supplier Details'!D:D,"",0,1),"")</f>
        <v>0</v>
      </c>
      <c r="D217" s="69"/>
      <c r="E217" s="70"/>
      <c r="F217" s="71"/>
      <c r="G217" s="70"/>
      <c r="H217" s="70"/>
      <c r="I217" s="70"/>
      <c r="J217" s="70"/>
      <c r="K217" s="72"/>
      <c r="L217" s="68" t="e">
        <f>VLOOKUP(D217,LookUps!$K$2:$L$22,2,FALSE)</f>
        <v>#N/A</v>
      </c>
    </row>
    <row r="218" spans="2:12" ht="15">
      <c r="B218" s="68" t="str">
        <f>'1. Your Supplier Details'!$D$6</f>
        <v>Enter your company name</v>
      </c>
      <c r="C218" s="68">
        <f>IFERROR(_xlfn.XLOOKUP(E218, '1. Your Supplier Details'!C:C, '1. Your Supplier Details'!D:D,"",0,1),"")</f>
        <v>0</v>
      </c>
      <c r="D218" s="69"/>
      <c r="E218" s="70"/>
      <c r="F218" s="71"/>
      <c r="G218" s="70"/>
      <c r="H218" s="70"/>
      <c r="I218" s="70"/>
      <c r="J218" s="70"/>
      <c r="K218" s="72"/>
      <c r="L218" s="68" t="e">
        <f>VLOOKUP(D218,LookUps!$K$2:$L$22,2,FALSE)</f>
        <v>#N/A</v>
      </c>
    </row>
    <row r="219" spans="2:12" ht="15">
      <c r="B219" s="68" t="str">
        <f>'1. Your Supplier Details'!$D$6</f>
        <v>Enter your company name</v>
      </c>
      <c r="C219" s="68">
        <f>IFERROR(_xlfn.XLOOKUP(E219, '1. Your Supplier Details'!C:C, '1. Your Supplier Details'!D:D,"",0,1),"")</f>
        <v>0</v>
      </c>
      <c r="D219" s="69"/>
      <c r="E219" s="70"/>
      <c r="F219" s="71"/>
      <c r="G219" s="70"/>
      <c r="H219" s="70"/>
      <c r="I219" s="70"/>
      <c r="J219" s="70"/>
      <c r="K219" s="72"/>
      <c r="L219" s="68" t="e">
        <f>VLOOKUP(D219,LookUps!$K$2:$L$22,2,FALSE)</f>
        <v>#N/A</v>
      </c>
    </row>
    <row r="220" spans="2:12" ht="15">
      <c r="B220" s="68" t="str">
        <f>'1. Your Supplier Details'!$D$6</f>
        <v>Enter your company name</v>
      </c>
      <c r="C220" s="68">
        <f>IFERROR(_xlfn.XLOOKUP(E220, '1. Your Supplier Details'!C:C, '1. Your Supplier Details'!D:D,"",0,1),"")</f>
        <v>0</v>
      </c>
      <c r="D220" s="69"/>
      <c r="E220" s="70"/>
      <c r="F220" s="71"/>
      <c r="G220" s="70"/>
      <c r="H220" s="70"/>
      <c r="I220" s="70"/>
      <c r="J220" s="70"/>
      <c r="K220" s="72"/>
      <c r="L220" s="68" t="e">
        <f>VLOOKUP(D220,LookUps!$K$2:$L$22,2,FALSE)</f>
        <v>#N/A</v>
      </c>
    </row>
    <row r="221" spans="2:12" ht="15">
      <c r="B221" s="68" t="str">
        <f>'1. Your Supplier Details'!$D$6</f>
        <v>Enter your company name</v>
      </c>
      <c r="C221" s="68">
        <f>IFERROR(_xlfn.XLOOKUP(E221, '1. Your Supplier Details'!C:C, '1. Your Supplier Details'!D:D,"",0,1),"")</f>
        <v>0</v>
      </c>
      <c r="D221" s="69"/>
      <c r="E221" s="70"/>
      <c r="F221" s="71"/>
      <c r="G221" s="70"/>
      <c r="H221" s="70"/>
      <c r="I221" s="70"/>
      <c r="J221" s="70"/>
      <c r="K221" s="72"/>
      <c r="L221" s="68" t="e">
        <f>VLOOKUP(D221,LookUps!$K$2:$L$22,2,FALSE)</f>
        <v>#N/A</v>
      </c>
    </row>
    <row r="222" spans="2:12" ht="15">
      <c r="B222" s="68" t="str">
        <f>'1. Your Supplier Details'!$D$6</f>
        <v>Enter your company name</v>
      </c>
      <c r="C222" s="68">
        <f>IFERROR(_xlfn.XLOOKUP(E222, '1. Your Supplier Details'!C:C, '1. Your Supplier Details'!D:D,"",0,1),"")</f>
        <v>0</v>
      </c>
      <c r="D222" s="69"/>
      <c r="E222" s="70"/>
      <c r="F222" s="71"/>
      <c r="G222" s="70"/>
      <c r="H222" s="70"/>
      <c r="I222" s="70"/>
      <c r="J222" s="70"/>
      <c r="K222" s="72"/>
      <c r="L222" s="68" t="e">
        <f>VLOOKUP(D222,LookUps!$K$2:$L$22,2,FALSE)</f>
        <v>#N/A</v>
      </c>
    </row>
    <row r="223" spans="2:12" ht="15">
      <c r="B223" s="68" t="str">
        <f>'1. Your Supplier Details'!$D$6</f>
        <v>Enter your company name</v>
      </c>
      <c r="C223" s="68">
        <f>IFERROR(_xlfn.XLOOKUP(E223, '1. Your Supplier Details'!C:C, '1. Your Supplier Details'!D:D,"",0,1),"")</f>
        <v>0</v>
      </c>
      <c r="D223" s="69"/>
      <c r="E223" s="70"/>
      <c r="F223" s="71"/>
      <c r="G223" s="70"/>
      <c r="H223" s="70"/>
      <c r="I223" s="70"/>
      <c r="J223" s="70"/>
      <c r="K223" s="72"/>
      <c r="L223" s="68" t="e">
        <f>VLOOKUP(D223,LookUps!$K$2:$L$22,2,FALSE)</f>
        <v>#N/A</v>
      </c>
    </row>
    <row r="224" spans="2:12" ht="15">
      <c r="B224" s="68" t="str">
        <f>'1. Your Supplier Details'!$D$6</f>
        <v>Enter your company name</v>
      </c>
      <c r="C224" s="68">
        <f>IFERROR(_xlfn.XLOOKUP(E224, '1. Your Supplier Details'!C:C, '1. Your Supplier Details'!D:D,"",0,1),"")</f>
        <v>0</v>
      </c>
      <c r="D224" s="69"/>
      <c r="E224" s="70"/>
      <c r="F224" s="71"/>
      <c r="G224" s="70"/>
      <c r="H224" s="70"/>
      <c r="I224" s="70"/>
      <c r="J224" s="70"/>
      <c r="K224" s="72"/>
      <c r="L224" s="68" t="e">
        <f>VLOOKUP(D224,LookUps!$K$2:$L$22,2,FALSE)</f>
        <v>#N/A</v>
      </c>
    </row>
    <row r="225" spans="2:12" ht="15">
      <c r="B225" s="68" t="str">
        <f>'1. Your Supplier Details'!$D$6</f>
        <v>Enter your company name</v>
      </c>
      <c r="C225" s="68">
        <f>IFERROR(_xlfn.XLOOKUP(E225, '1. Your Supplier Details'!C:C, '1. Your Supplier Details'!D:D,"",0,1),"")</f>
        <v>0</v>
      </c>
      <c r="D225" s="69"/>
      <c r="E225" s="70"/>
      <c r="F225" s="71"/>
      <c r="G225" s="70"/>
      <c r="H225" s="70"/>
      <c r="I225" s="70"/>
      <c r="J225" s="70"/>
      <c r="K225" s="72"/>
      <c r="L225" s="68" t="e">
        <f>VLOOKUP(D225,LookUps!$K$2:$L$22,2,FALSE)</f>
        <v>#N/A</v>
      </c>
    </row>
    <row r="226" spans="2:12" ht="15">
      <c r="B226" s="68" t="str">
        <f>'1. Your Supplier Details'!$D$6</f>
        <v>Enter your company name</v>
      </c>
      <c r="C226" s="68">
        <f>IFERROR(_xlfn.XLOOKUP(E226, '1. Your Supplier Details'!C:C, '1. Your Supplier Details'!D:D,"",0,1),"")</f>
        <v>0</v>
      </c>
      <c r="D226" s="69"/>
      <c r="E226" s="70"/>
      <c r="F226" s="71"/>
      <c r="G226" s="70"/>
      <c r="H226" s="70"/>
      <c r="I226" s="70"/>
      <c r="J226" s="70"/>
      <c r="K226" s="72"/>
      <c r="L226" s="68" t="e">
        <f>VLOOKUP(D226,LookUps!$K$2:$L$22,2,FALSE)</f>
        <v>#N/A</v>
      </c>
    </row>
    <row r="227" spans="2:12" ht="15">
      <c r="B227" s="68" t="str">
        <f>'1. Your Supplier Details'!$D$6</f>
        <v>Enter your company name</v>
      </c>
      <c r="C227" s="68">
        <f>IFERROR(_xlfn.XLOOKUP(E227, '1. Your Supplier Details'!C:C, '1. Your Supplier Details'!D:D,"",0,1),"")</f>
        <v>0</v>
      </c>
      <c r="D227" s="69"/>
      <c r="E227" s="70"/>
      <c r="F227" s="71"/>
      <c r="G227" s="70"/>
      <c r="H227" s="70"/>
      <c r="I227" s="70"/>
      <c r="J227" s="70"/>
      <c r="K227" s="72"/>
      <c r="L227" s="68" t="e">
        <f>VLOOKUP(D227,LookUps!$K$2:$L$22,2,FALSE)</f>
        <v>#N/A</v>
      </c>
    </row>
    <row r="228" spans="2:12" ht="15">
      <c r="B228" s="68" t="str">
        <f>'1. Your Supplier Details'!$D$6</f>
        <v>Enter your company name</v>
      </c>
      <c r="C228" s="68">
        <f>IFERROR(_xlfn.XLOOKUP(E228, '1. Your Supplier Details'!C:C, '1. Your Supplier Details'!D:D,"",0,1),"")</f>
        <v>0</v>
      </c>
      <c r="D228" s="69"/>
      <c r="E228" s="70"/>
      <c r="F228" s="71"/>
      <c r="G228" s="70"/>
      <c r="H228" s="70"/>
      <c r="I228" s="70"/>
      <c r="J228" s="70"/>
      <c r="K228" s="72"/>
      <c r="L228" s="68" t="e">
        <f>VLOOKUP(D228,LookUps!$K$2:$L$22,2,FALSE)</f>
        <v>#N/A</v>
      </c>
    </row>
    <row r="229" spans="2:12" ht="15">
      <c r="B229" s="68" t="str">
        <f>'1. Your Supplier Details'!$D$6</f>
        <v>Enter your company name</v>
      </c>
      <c r="C229" s="68">
        <f>IFERROR(_xlfn.XLOOKUP(E229, '1. Your Supplier Details'!C:C, '1. Your Supplier Details'!D:D,"",0,1),"")</f>
        <v>0</v>
      </c>
      <c r="D229" s="69"/>
      <c r="E229" s="70"/>
      <c r="F229" s="71"/>
      <c r="G229" s="70"/>
      <c r="H229" s="70"/>
      <c r="I229" s="70"/>
      <c r="J229" s="70"/>
      <c r="K229" s="72"/>
      <c r="L229" s="68" t="e">
        <f>VLOOKUP(D229,LookUps!$K$2:$L$22,2,FALSE)</f>
        <v>#N/A</v>
      </c>
    </row>
    <row r="230" spans="2:12" ht="15">
      <c r="B230" s="68" t="str">
        <f>'1. Your Supplier Details'!$D$6</f>
        <v>Enter your company name</v>
      </c>
      <c r="C230" s="68">
        <f>IFERROR(_xlfn.XLOOKUP(E230, '1. Your Supplier Details'!C:C, '1. Your Supplier Details'!D:D,"",0,1),"")</f>
        <v>0</v>
      </c>
      <c r="D230" s="69"/>
      <c r="E230" s="70"/>
      <c r="F230" s="71"/>
      <c r="G230" s="70"/>
      <c r="H230" s="70"/>
      <c r="I230" s="70"/>
      <c r="J230" s="70"/>
      <c r="K230" s="72"/>
      <c r="L230" s="68" t="e">
        <f>VLOOKUP(D230,LookUps!$K$2:$L$22,2,FALSE)</f>
        <v>#N/A</v>
      </c>
    </row>
    <row r="231" spans="2:12" ht="15">
      <c r="B231" s="68" t="str">
        <f>'1. Your Supplier Details'!$D$6</f>
        <v>Enter your company name</v>
      </c>
      <c r="C231" s="68">
        <f>IFERROR(_xlfn.XLOOKUP(E231, '1. Your Supplier Details'!C:C, '1. Your Supplier Details'!D:D,"",0,1),"")</f>
        <v>0</v>
      </c>
      <c r="D231" s="69"/>
      <c r="E231" s="70"/>
      <c r="F231" s="71"/>
      <c r="G231" s="70"/>
      <c r="H231" s="70"/>
      <c r="I231" s="70"/>
      <c r="J231" s="70"/>
      <c r="K231" s="72"/>
      <c r="L231" s="68" t="e">
        <f>VLOOKUP(D231,LookUps!$K$2:$L$22,2,FALSE)</f>
        <v>#N/A</v>
      </c>
    </row>
    <row r="232" spans="2:12" ht="15">
      <c r="B232" s="68" t="str">
        <f>'1. Your Supplier Details'!$D$6</f>
        <v>Enter your company name</v>
      </c>
      <c r="C232" s="68">
        <f>IFERROR(_xlfn.XLOOKUP(E232, '1. Your Supplier Details'!C:C, '1. Your Supplier Details'!D:D,"",0,1),"")</f>
        <v>0</v>
      </c>
      <c r="D232" s="69"/>
      <c r="E232" s="70"/>
      <c r="F232" s="71"/>
      <c r="G232" s="70"/>
      <c r="H232" s="70"/>
      <c r="I232" s="70"/>
      <c r="J232" s="70"/>
      <c r="K232" s="72"/>
      <c r="L232" s="68" t="e">
        <f>VLOOKUP(D232,LookUps!$K$2:$L$22,2,FALSE)</f>
        <v>#N/A</v>
      </c>
    </row>
    <row r="233" spans="2:12" ht="15">
      <c r="B233" s="68" t="str">
        <f>'1. Your Supplier Details'!$D$6</f>
        <v>Enter your company name</v>
      </c>
      <c r="C233" s="68">
        <f>IFERROR(_xlfn.XLOOKUP(E233, '1. Your Supplier Details'!C:C, '1. Your Supplier Details'!D:D,"",0,1),"")</f>
        <v>0</v>
      </c>
      <c r="D233" s="69"/>
      <c r="E233" s="70"/>
      <c r="F233" s="71"/>
      <c r="G233" s="70"/>
      <c r="H233" s="70"/>
      <c r="I233" s="70"/>
      <c r="J233" s="70"/>
      <c r="K233" s="72"/>
      <c r="L233" s="68" t="e">
        <f>VLOOKUP(D233,LookUps!$K$2:$L$22,2,FALSE)</f>
        <v>#N/A</v>
      </c>
    </row>
    <row r="234" spans="2:12" ht="15">
      <c r="B234" s="68" t="str">
        <f>'1. Your Supplier Details'!$D$6</f>
        <v>Enter your company name</v>
      </c>
      <c r="C234" s="68">
        <f>IFERROR(_xlfn.XLOOKUP(E234, '1. Your Supplier Details'!C:C, '1. Your Supplier Details'!D:D,"",0,1),"")</f>
        <v>0</v>
      </c>
      <c r="D234" s="69"/>
      <c r="E234" s="70"/>
      <c r="F234" s="71"/>
      <c r="G234" s="70"/>
      <c r="H234" s="70"/>
      <c r="I234" s="70"/>
      <c r="J234" s="70"/>
      <c r="K234" s="72"/>
      <c r="L234" s="68" t="e">
        <f>VLOOKUP(D234,LookUps!$K$2:$L$22,2,FALSE)</f>
        <v>#N/A</v>
      </c>
    </row>
    <row r="235" spans="2:12" ht="15">
      <c r="B235" s="68" t="str">
        <f>'1. Your Supplier Details'!$D$6</f>
        <v>Enter your company name</v>
      </c>
      <c r="C235" s="68">
        <f>IFERROR(_xlfn.XLOOKUP(E235, '1. Your Supplier Details'!C:C, '1. Your Supplier Details'!D:D,"",0,1),"")</f>
        <v>0</v>
      </c>
      <c r="D235" s="69"/>
      <c r="E235" s="70"/>
      <c r="F235" s="71"/>
      <c r="G235" s="70"/>
      <c r="H235" s="70"/>
      <c r="I235" s="70"/>
      <c r="J235" s="70"/>
      <c r="K235" s="72"/>
      <c r="L235" s="68" t="e">
        <f>VLOOKUP(D235,LookUps!$K$2:$L$22,2,FALSE)</f>
        <v>#N/A</v>
      </c>
    </row>
    <row r="236" spans="2:12" ht="15">
      <c r="B236" s="68" t="str">
        <f>'1. Your Supplier Details'!$D$6</f>
        <v>Enter your company name</v>
      </c>
      <c r="C236" s="68">
        <f>IFERROR(_xlfn.XLOOKUP(E236, '1. Your Supplier Details'!C:C, '1. Your Supplier Details'!D:D,"",0,1),"")</f>
        <v>0</v>
      </c>
      <c r="D236" s="69"/>
      <c r="E236" s="70"/>
      <c r="F236" s="71"/>
      <c r="G236" s="70"/>
      <c r="H236" s="70"/>
      <c r="I236" s="70"/>
      <c r="J236" s="70"/>
      <c r="K236" s="72"/>
      <c r="L236" s="68" t="e">
        <f>VLOOKUP(D236,LookUps!$K$2:$L$22,2,FALSE)</f>
        <v>#N/A</v>
      </c>
    </row>
    <row r="237" spans="2:12" ht="15">
      <c r="B237" s="68" t="str">
        <f>'1. Your Supplier Details'!$D$6</f>
        <v>Enter your company name</v>
      </c>
      <c r="C237" s="68">
        <f>IFERROR(_xlfn.XLOOKUP(E237, '1. Your Supplier Details'!C:C, '1. Your Supplier Details'!D:D,"",0,1),"")</f>
        <v>0</v>
      </c>
      <c r="D237" s="69"/>
      <c r="E237" s="70"/>
      <c r="F237" s="71"/>
      <c r="G237" s="70"/>
      <c r="H237" s="70"/>
      <c r="I237" s="70"/>
      <c r="J237" s="70"/>
      <c r="K237" s="72"/>
      <c r="L237" s="68" t="e">
        <f>VLOOKUP(D237,LookUps!$K$2:$L$22,2,FALSE)</f>
        <v>#N/A</v>
      </c>
    </row>
    <row r="238" spans="2:12" ht="15">
      <c r="B238" s="68" t="str">
        <f>'1. Your Supplier Details'!$D$6</f>
        <v>Enter your company name</v>
      </c>
      <c r="C238" s="68">
        <f>IFERROR(_xlfn.XLOOKUP(E238, '1. Your Supplier Details'!C:C, '1. Your Supplier Details'!D:D,"",0,1),"")</f>
        <v>0</v>
      </c>
      <c r="D238" s="69"/>
      <c r="E238" s="70"/>
      <c r="F238" s="71"/>
      <c r="G238" s="70"/>
      <c r="H238" s="70"/>
      <c r="I238" s="70"/>
      <c r="J238" s="70"/>
      <c r="K238" s="72"/>
      <c r="L238" s="68" t="e">
        <f>VLOOKUP(D238,LookUps!$K$2:$L$22,2,FALSE)</f>
        <v>#N/A</v>
      </c>
    </row>
    <row r="239" spans="2:12" ht="15">
      <c r="B239" s="68" t="str">
        <f>'1. Your Supplier Details'!$D$6</f>
        <v>Enter your company name</v>
      </c>
      <c r="C239" s="68">
        <f>IFERROR(_xlfn.XLOOKUP(E239, '1. Your Supplier Details'!C:C, '1. Your Supplier Details'!D:D,"",0,1),"")</f>
        <v>0</v>
      </c>
      <c r="D239" s="69"/>
      <c r="E239" s="70"/>
      <c r="F239" s="71"/>
      <c r="G239" s="70"/>
      <c r="H239" s="70"/>
      <c r="I239" s="70"/>
      <c r="J239" s="70"/>
      <c r="K239" s="72"/>
      <c r="L239" s="68" t="e">
        <f>VLOOKUP(D239,LookUps!$K$2:$L$22,2,FALSE)</f>
        <v>#N/A</v>
      </c>
    </row>
    <row r="240" spans="2:12" ht="15">
      <c r="B240" s="68" t="str">
        <f>'1. Your Supplier Details'!$D$6</f>
        <v>Enter your company name</v>
      </c>
      <c r="C240" s="68">
        <f>IFERROR(_xlfn.XLOOKUP(E240, '1. Your Supplier Details'!C:C, '1. Your Supplier Details'!D:D,"",0,1),"")</f>
        <v>0</v>
      </c>
      <c r="D240" s="69"/>
      <c r="E240" s="70"/>
      <c r="F240" s="71"/>
      <c r="G240" s="70"/>
      <c r="H240" s="70"/>
      <c r="I240" s="70"/>
      <c r="J240" s="70"/>
      <c r="K240" s="72"/>
      <c r="L240" s="68" t="e">
        <f>VLOOKUP(D240,LookUps!$K$2:$L$22,2,FALSE)</f>
        <v>#N/A</v>
      </c>
    </row>
    <row r="241" spans="2:12" ht="15">
      <c r="B241" s="68" t="str">
        <f>'1. Your Supplier Details'!$D$6</f>
        <v>Enter your company name</v>
      </c>
      <c r="C241" s="68">
        <f>IFERROR(_xlfn.XLOOKUP(E241, '1. Your Supplier Details'!C:C, '1. Your Supplier Details'!D:D,"",0,1),"")</f>
        <v>0</v>
      </c>
      <c r="D241" s="69"/>
      <c r="E241" s="70"/>
      <c r="F241" s="71"/>
      <c r="G241" s="70"/>
      <c r="H241" s="70"/>
      <c r="I241" s="70"/>
      <c r="J241" s="70"/>
      <c r="K241" s="72"/>
      <c r="L241" s="68" t="e">
        <f>VLOOKUP(D241,LookUps!$K$2:$L$22,2,FALSE)</f>
        <v>#N/A</v>
      </c>
    </row>
    <row r="242" spans="2:12" ht="15">
      <c r="B242" s="68" t="str">
        <f>'1. Your Supplier Details'!$D$6</f>
        <v>Enter your company name</v>
      </c>
      <c r="C242" s="68">
        <f>IFERROR(_xlfn.XLOOKUP(E242, '1. Your Supplier Details'!C:C, '1. Your Supplier Details'!D:D,"",0,1),"")</f>
        <v>0</v>
      </c>
      <c r="D242" s="69"/>
      <c r="E242" s="70"/>
      <c r="F242" s="71"/>
      <c r="G242" s="70"/>
      <c r="H242" s="70"/>
      <c r="I242" s="70"/>
      <c r="J242" s="70"/>
      <c r="K242" s="72"/>
      <c r="L242" s="68" t="e">
        <f>VLOOKUP(D242,LookUps!$K$2:$L$22,2,FALSE)</f>
        <v>#N/A</v>
      </c>
    </row>
    <row r="243" spans="2:12" ht="15">
      <c r="B243" s="68" t="str">
        <f>'1. Your Supplier Details'!$D$6</f>
        <v>Enter your company name</v>
      </c>
      <c r="C243" s="68">
        <f>IFERROR(_xlfn.XLOOKUP(E243, '1. Your Supplier Details'!C:C, '1. Your Supplier Details'!D:D,"",0,1),"")</f>
        <v>0</v>
      </c>
      <c r="D243" s="69"/>
      <c r="E243" s="70"/>
      <c r="F243" s="71"/>
      <c r="G243" s="70"/>
      <c r="H243" s="70"/>
      <c r="I243" s="70"/>
      <c r="J243" s="70"/>
      <c r="K243" s="72"/>
      <c r="L243" s="68" t="e">
        <f>VLOOKUP(D243,LookUps!$K$2:$L$22,2,FALSE)</f>
        <v>#N/A</v>
      </c>
    </row>
    <row r="244" spans="2:12" ht="15">
      <c r="B244" s="68" t="str">
        <f>'1. Your Supplier Details'!$D$6</f>
        <v>Enter your company name</v>
      </c>
      <c r="C244" s="68">
        <f>IFERROR(_xlfn.XLOOKUP(E244, '1. Your Supplier Details'!C:C, '1. Your Supplier Details'!D:D,"",0,1),"")</f>
        <v>0</v>
      </c>
      <c r="D244" s="69"/>
      <c r="E244" s="70"/>
      <c r="F244" s="71"/>
      <c r="G244" s="70"/>
      <c r="H244" s="70"/>
      <c r="I244" s="70"/>
      <c r="J244" s="70"/>
      <c r="K244" s="72"/>
      <c r="L244" s="68" t="e">
        <f>VLOOKUP(D244,LookUps!$K$2:$L$22,2,FALSE)</f>
        <v>#N/A</v>
      </c>
    </row>
    <row r="245" spans="2:12" ht="15">
      <c r="B245" s="68" t="str">
        <f>'1. Your Supplier Details'!$D$6</f>
        <v>Enter your company name</v>
      </c>
      <c r="C245" s="68">
        <f>IFERROR(_xlfn.XLOOKUP(E245, '1. Your Supplier Details'!C:C, '1. Your Supplier Details'!D:D,"",0,1),"")</f>
        <v>0</v>
      </c>
      <c r="D245" s="69"/>
      <c r="E245" s="70"/>
      <c r="F245" s="71"/>
      <c r="G245" s="70"/>
      <c r="H245" s="70"/>
      <c r="I245" s="70"/>
      <c r="J245" s="70"/>
      <c r="K245" s="72"/>
      <c r="L245" s="68" t="e">
        <f>VLOOKUP(D245,LookUps!$K$2:$L$22,2,FALSE)</f>
        <v>#N/A</v>
      </c>
    </row>
    <row r="246" spans="2:12" ht="15">
      <c r="B246" s="68" t="str">
        <f>'1. Your Supplier Details'!$D$6</f>
        <v>Enter your company name</v>
      </c>
      <c r="C246" s="68">
        <f>IFERROR(_xlfn.XLOOKUP(E246, '1. Your Supplier Details'!C:C, '1. Your Supplier Details'!D:D,"",0,1),"")</f>
        <v>0</v>
      </c>
      <c r="D246" s="69"/>
      <c r="E246" s="70"/>
      <c r="F246" s="71"/>
      <c r="G246" s="70"/>
      <c r="H246" s="70"/>
      <c r="I246" s="70"/>
      <c r="J246" s="70"/>
      <c r="K246" s="72"/>
      <c r="L246" s="68" t="e">
        <f>VLOOKUP(D246,LookUps!$K$2:$L$22,2,FALSE)</f>
        <v>#N/A</v>
      </c>
    </row>
    <row r="247" spans="2:12" ht="15">
      <c r="B247" s="68" t="str">
        <f>'1. Your Supplier Details'!$D$6</f>
        <v>Enter your company name</v>
      </c>
      <c r="C247" s="68">
        <f>IFERROR(_xlfn.XLOOKUP(E247, '1. Your Supplier Details'!C:C, '1. Your Supplier Details'!D:D,"",0,1),"")</f>
        <v>0</v>
      </c>
      <c r="D247" s="69"/>
      <c r="E247" s="70"/>
      <c r="F247" s="71"/>
      <c r="G247" s="70"/>
      <c r="H247" s="70"/>
      <c r="I247" s="70"/>
      <c r="J247" s="70"/>
      <c r="K247" s="72"/>
      <c r="L247" s="68" t="e">
        <f>VLOOKUP(D247,LookUps!$K$2:$L$22,2,FALSE)</f>
        <v>#N/A</v>
      </c>
    </row>
    <row r="248" spans="2:12" ht="15">
      <c r="B248" s="68" t="str">
        <f>'1. Your Supplier Details'!$D$6</f>
        <v>Enter your company name</v>
      </c>
      <c r="C248" s="68">
        <f>IFERROR(_xlfn.XLOOKUP(E248, '1. Your Supplier Details'!C:C, '1. Your Supplier Details'!D:D,"",0,1),"")</f>
        <v>0</v>
      </c>
      <c r="D248" s="69"/>
      <c r="E248" s="70"/>
      <c r="F248" s="71"/>
      <c r="G248" s="70"/>
      <c r="H248" s="70"/>
      <c r="I248" s="70"/>
      <c r="J248" s="70"/>
      <c r="K248" s="72"/>
      <c r="L248" s="68" t="e">
        <f>VLOOKUP(D248,LookUps!$K$2:$L$22,2,FALSE)</f>
        <v>#N/A</v>
      </c>
    </row>
    <row r="249" spans="2:12" ht="15">
      <c r="B249" s="68" t="str">
        <f>'1. Your Supplier Details'!$D$6</f>
        <v>Enter your company name</v>
      </c>
      <c r="C249" s="68">
        <f>IFERROR(_xlfn.XLOOKUP(E249, '1. Your Supplier Details'!C:C, '1. Your Supplier Details'!D:D,"",0,1),"")</f>
        <v>0</v>
      </c>
      <c r="D249" s="69"/>
      <c r="E249" s="70"/>
      <c r="F249" s="71"/>
      <c r="G249" s="70"/>
      <c r="H249" s="70"/>
      <c r="I249" s="70"/>
      <c r="J249" s="70"/>
      <c r="K249" s="72"/>
      <c r="L249" s="68" t="e">
        <f>VLOOKUP(D249,LookUps!$K$2:$L$22,2,FALSE)</f>
        <v>#N/A</v>
      </c>
    </row>
    <row r="250" spans="2:12" ht="15">
      <c r="B250" s="68" t="str">
        <f>'1. Your Supplier Details'!$D$6</f>
        <v>Enter your company name</v>
      </c>
      <c r="C250" s="68">
        <f>IFERROR(_xlfn.XLOOKUP(E250, '1. Your Supplier Details'!C:C, '1. Your Supplier Details'!D:D,"",0,1),"")</f>
        <v>0</v>
      </c>
      <c r="D250" s="69"/>
      <c r="E250" s="70"/>
      <c r="F250" s="71"/>
      <c r="G250" s="70"/>
      <c r="H250" s="70"/>
      <c r="I250" s="70"/>
      <c r="J250" s="70"/>
      <c r="K250" s="72"/>
      <c r="L250" s="68" t="e">
        <f>VLOOKUP(D250,LookUps!$K$2:$L$22,2,FALSE)</f>
        <v>#N/A</v>
      </c>
    </row>
    <row r="251" spans="2:12" ht="15">
      <c r="B251" s="68" t="str">
        <f>'1. Your Supplier Details'!$D$6</f>
        <v>Enter your company name</v>
      </c>
      <c r="C251" s="68">
        <f>IFERROR(_xlfn.XLOOKUP(E251, '1. Your Supplier Details'!C:C, '1. Your Supplier Details'!D:D,"",0,1),"")</f>
        <v>0</v>
      </c>
      <c r="D251" s="69"/>
      <c r="E251" s="70"/>
      <c r="F251" s="71"/>
      <c r="G251" s="70"/>
      <c r="H251" s="70"/>
      <c r="I251" s="70"/>
      <c r="J251" s="70"/>
      <c r="K251" s="72"/>
      <c r="L251" s="68" t="e">
        <f>VLOOKUP(D251,LookUps!$K$2:$L$22,2,FALSE)</f>
        <v>#N/A</v>
      </c>
    </row>
    <row r="252" spans="2:12" ht="15">
      <c r="B252" s="68" t="str">
        <f>'1. Your Supplier Details'!$D$6</f>
        <v>Enter your company name</v>
      </c>
      <c r="C252" s="68">
        <f>IFERROR(_xlfn.XLOOKUP(E252, '1. Your Supplier Details'!C:C, '1. Your Supplier Details'!D:D,"",0,1),"")</f>
        <v>0</v>
      </c>
      <c r="D252" s="69"/>
      <c r="E252" s="70"/>
      <c r="F252" s="71"/>
      <c r="G252" s="70"/>
      <c r="H252" s="70"/>
      <c r="I252" s="70"/>
      <c r="J252" s="70"/>
      <c r="K252" s="72"/>
      <c r="L252" s="68" t="e">
        <f>VLOOKUP(D252,LookUps!$K$2:$L$22,2,FALSE)</f>
        <v>#N/A</v>
      </c>
    </row>
    <row r="253" spans="2:12" ht="15">
      <c r="B253" s="68" t="str">
        <f>'1. Your Supplier Details'!$D$6</f>
        <v>Enter your company name</v>
      </c>
      <c r="C253" s="68">
        <f>IFERROR(_xlfn.XLOOKUP(E253, '1. Your Supplier Details'!C:C, '1. Your Supplier Details'!D:D,"",0,1),"")</f>
        <v>0</v>
      </c>
      <c r="D253" s="69"/>
      <c r="E253" s="70"/>
      <c r="F253" s="71"/>
      <c r="G253" s="70"/>
      <c r="H253" s="70"/>
      <c r="I253" s="70"/>
      <c r="J253" s="70"/>
      <c r="K253" s="72"/>
      <c r="L253" s="68" t="e">
        <f>VLOOKUP(D253,LookUps!$K$2:$L$22,2,FALSE)</f>
        <v>#N/A</v>
      </c>
    </row>
    <row r="254" spans="2:12" ht="15">
      <c r="B254" s="68" t="str">
        <f>'1. Your Supplier Details'!$D$6</f>
        <v>Enter your company name</v>
      </c>
      <c r="C254" s="68">
        <f>IFERROR(_xlfn.XLOOKUP(E254, '1. Your Supplier Details'!C:C, '1. Your Supplier Details'!D:D,"",0,1),"")</f>
        <v>0</v>
      </c>
      <c r="D254" s="69"/>
      <c r="E254" s="70"/>
      <c r="F254" s="71"/>
      <c r="G254" s="70"/>
      <c r="H254" s="70"/>
      <c r="I254" s="70"/>
      <c r="J254" s="70"/>
      <c r="K254" s="72"/>
      <c r="L254" s="68" t="e">
        <f>VLOOKUP(D254,LookUps!$K$2:$L$22,2,FALSE)</f>
        <v>#N/A</v>
      </c>
    </row>
    <row r="255" spans="2:12" ht="15">
      <c r="B255" s="68" t="str">
        <f>'1. Your Supplier Details'!$D$6</f>
        <v>Enter your company name</v>
      </c>
      <c r="C255" s="68">
        <f>IFERROR(_xlfn.XLOOKUP(E255, '1. Your Supplier Details'!C:C, '1. Your Supplier Details'!D:D,"",0,1),"")</f>
        <v>0</v>
      </c>
      <c r="D255" s="69"/>
      <c r="E255" s="70"/>
      <c r="F255" s="71"/>
      <c r="G255" s="70"/>
      <c r="H255" s="70"/>
      <c r="I255" s="70"/>
      <c r="J255" s="70"/>
      <c r="K255" s="72"/>
      <c r="L255" s="68" t="e">
        <f>VLOOKUP(D255,LookUps!$K$2:$L$22,2,FALSE)</f>
        <v>#N/A</v>
      </c>
    </row>
    <row r="256" spans="2:12" ht="15">
      <c r="B256" s="68" t="str">
        <f>'1. Your Supplier Details'!$D$6</f>
        <v>Enter your company name</v>
      </c>
      <c r="C256" s="68">
        <f>IFERROR(_xlfn.XLOOKUP(E256, '1. Your Supplier Details'!C:C, '1. Your Supplier Details'!D:D,"",0,1),"")</f>
        <v>0</v>
      </c>
      <c r="D256" s="69"/>
      <c r="E256" s="70"/>
      <c r="F256" s="71"/>
      <c r="G256" s="70"/>
      <c r="H256" s="70"/>
      <c r="I256" s="70"/>
      <c r="J256" s="70"/>
      <c r="K256" s="72"/>
      <c r="L256" s="68" t="e">
        <f>VLOOKUP(D256,LookUps!$K$2:$L$22,2,FALSE)</f>
        <v>#N/A</v>
      </c>
    </row>
    <row r="257" spans="2:12" ht="15">
      <c r="B257" s="68" t="str">
        <f>'1. Your Supplier Details'!$D$6</f>
        <v>Enter your company name</v>
      </c>
      <c r="C257" s="68">
        <f>IFERROR(_xlfn.XLOOKUP(E257, '1. Your Supplier Details'!C:C, '1. Your Supplier Details'!D:D,"",0,1),"")</f>
        <v>0</v>
      </c>
      <c r="D257" s="69"/>
      <c r="E257" s="70"/>
      <c r="F257" s="71"/>
      <c r="G257" s="70"/>
      <c r="H257" s="70"/>
      <c r="I257" s="70"/>
      <c r="J257" s="70"/>
      <c r="K257" s="72"/>
      <c r="L257" s="68" t="e">
        <f>VLOOKUP(D257,LookUps!$K$2:$L$22,2,FALSE)</f>
        <v>#N/A</v>
      </c>
    </row>
    <row r="258" spans="2:12" ht="15">
      <c r="B258" s="68" t="str">
        <f>'1. Your Supplier Details'!$D$6</f>
        <v>Enter your company name</v>
      </c>
      <c r="C258" s="68">
        <f>IFERROR(_xlfn.XLOOKUP(E258, '1. Your Supplier Details'!C:C, '1. Your Supplier Details'!D:D,"",0,1),"")</f>
        <v>0</v>
      </c>
      <c r="D258" s="69"/>
      <c r="E258" s="70"/>
      <c r="F258" s="71"/>
      <c r="G258" s="70"/>
      <c r="H258" s="70"/>
      <c r="I258" s="70"/>
      <c r="J258" s="70"/>
      <c r="K258" s="72"/>
      <c r="L258" s="68" t="e">
        <f>VLOOKUP(D258,LookUps!$K$2:$L$22,2,FALSE)</f>
        <v>#N/A</v>
      </c>
    </row>
    <row r="259" spans="2:12" ht="15">
      <c r="B259" s="68" t="str">
        <f>'1. Your Supplier Details'!$D$6</f>
        <v>Enter your company name</v>
      </c>
      <c r="C259" s="68">
        <f>IFERROR(_xlfn.XLOOKUP(E259, '1. Your Supplier Details'!C:C, '1. Your Supplier Details'!D:D,"",0,1),"")</f>
        <v>0</v>
      </c>
      <c r="D259" s="69"/>
      <c r="E259" s="70"/>
      <c r="F259" s="71"/>
      <c r="G259" s="70"/>
      <c r="H259" s="70"/>
      <c r="I259" s="70"/>
      <c r="J259" s="70"/>
      <c r="K259" s="72"/>
      <c r="L259" s="68" t="e">
        <f>VLOOKUP(D259,LookUps!$K$2:$L$22,2,FALSE)</f>
        <v>#N/A</v>
      </c>
    </row>
    <row r="260" spans="2:12" ht="15">
      <c r="B260" s="68" t="str">
        <f>'1. Your Supplier Details'!$D$6</f>
        <v>Enter your company name</v>
      </c>
      <c r="C260" s="68">
        <f>IFERROR(_xlfn.XLOOKUP(E260, '1. Your Supplier Details'!C:C, '1. Your Supplier Details'!D:D,"",0,1),"")</f>
        <v>0</v>
      </c>
      <c r="D260" s="69"/>
      <c r="E260" s="70"/>
      <c r="F260" s="71"/>
      <c r="G260" s="70"/>
      <c r="H260" s="70"/>
      <c r="I260" s="70"/>
      <c r="J260" s="70"/>
      <c r="K260" s="72"/>
      <c r="L260" s="68" t="e">
        <f>VLOOKUP(D260,LookUps!$K$2:$L$22,2,FALSE)</f>
        <v>#N/A</v>
      </c>
    </row>
    <row r="261" spans="2:12" ht="15">
      <c r="B261" s="68" t="str">
        <f>'1. Your Supplier Details'!$D$6</f>
        <v>Enter your company name</v>
      </c>
      <c r="C261" s="68">
        <f>IFERROR(_xlfn.XLOOKUP(E261, '1. Your Supplier Details'!C:C, '1. Your Supplier Details'!D:D,"",0,1),"")</f>
        <v>0</v>
      </c>
      <c r="D261" s="69"/>
      <c r="E261" s="70"/>
      <c r="F261" s="71"/>
      <c r="G261" s="70"/>
      <c r="H261" s="70"/>
      <c r="I261" s="70"/>
      <c r="J261" s="70"/>
      <c r="K261" s="72"/>
      <c r="L261" s="68" t="e">
        <f>VLOOKUP(D261,LookUps!$K$2:$L$22,2,FALSE)</f>
        <v>#N/A</v>
      </c>
    </row>
    <row r="262" spans="2:12" ht="15">
      <c r="B262" s="68" t="str">
        <f>'1. Your Supplier Details'!$D$6</f>
        <v>Enter your company name</v>
      </c>
      <c r="C262" s="68">
        <f>IFERROR(_xlfn.XLOOKUP(E262, '1. Your Supplier Details'!C:C, '1. Your Supplier Details'!D:D,"",0,1),"")</f>
        <v>0</v>
      </c>
      <c r="D262" s="69"/>
      <c r="E262" s="70"/>
      <c r="F262" s="71"/>
      <c r="G262" s="70"/>
      <c r="H262" s="70"/>
      <c r="I262" s="70"/>
      <c r="J262" s="70"/>
      <c r="K262" s="72"/>
      <c r="L262" s="68" t="e">
        <f>VLOOKUP(D262,LookUps!$K$2:$L$22,2,FALSE)</f>
        <v>#N/A</v>
      </c>
    </row>
    <row r="263" spans="2:12" ht="15">
      <c r="B263" s="68" t="str">
        <f>'1. Your Supplier Details'!$D$6</f>
        <v>Enter your company name</v>
      </c>
      <c r="C263" s="68">
        <f>IFERROR(_xlfn.XLOOKUP(E263, '1. Your Supplier Details'!C:C, '1. Your Supplier Details'!D:D,"",0,1),"")</f>
        <v>0</v>
      </c>
      <c r="D263" s="69"/>
      <c r="E263" s="70"/>
      <c r="F263" s="71"/>
      <c r="G263" s="70"/>
      <c r="H263" s="70"/>
      <c r="I263" s="70"/>
      <c r="J263" s="70"/>
      <c r="K263" s="72"/>
      <c r="L263" s="68" t="e">
        <f>VLOOKUP(D263,LookUps!$K$2:$L$22,2,FALSE)</f>
        <v>#N/A</v>
      </c>
    </row>
    <row r="264" spans="2:12" ht="15">
      <c r="B264" s="68" t="str">
        <f>'1. Your Supplier Details'!$D$6</f>
        <v>Enter your company name</v>
      </c>
      <c r="C264" s="68">
        <f>IFERROR(_xlfn.XLOOKUP(E264, '1. Your Supplier Details'!C:C, '1. Your Supplier Details'!D:D,"",0,1),"")</f>
        <v>0</v>
      </c>
      <c r="D264" s="69"/>
      <c r="E264" s="70"/>
      <c r="F264" s="71"/>
      <c r="G264" s="70"/>
      <c r="H264" s="70"/>
      <c r="I264" s="70"/>
      <c r="J264" s="70"/>
      <c r="K264" s="72"/>
      <c r="L264" s="68" t="e">
        <f>VLOOKUP(D264,LookUps!$K$2:$L$22,2,FALSE)</f>
        <v>#N/A</v>
      </c>
    </row>
    <row r="265" spans="2:12" ht="15">
      <c r="B265" s="68" t="str">
        <f>'1. Your Supplier Details'!$D$6</f>
        <v>Enter your company name</v>
      </c>
      <c r="C265" s="68">
        <f>IFERROR(_xlfn.XLOOKUP(E265, '1. Your Supplier Details'!C:C, '1. Your Supplier Details'!D:D,"",0,1),"")</f>
        <v>0</v>
      </c>
      <c r="D265" s="69"/>
      <c r="E265" s="70"/>
      <c r="F265" s="71"/>
      <c r="G265" s="70"/>
      <c r="H265" s="70"/>
      <c r="I265" s="70"/>
      <c r="J265" s="70"/>
      <c r="K265" s="72"/>
      <c r="L265" s="68" t="e">
        <f>VLOOKUP(D265,LookUps!$K$2:$L$22,2,FALSE)</f>
        <v>#N/A</v>
      </c>
    </row>
    <row r="266" spans="2:12" ht="15">
      <c r="B266" s="68" t="str">
        <f>'1. Your Supplier Details'!$D$6</f>
        <v>Enter your company name</v>
      </c>
      <c r="C266" s="68">
        <f>IFERROR(_xlfn.XLOOKUP(E266, '1. Your Supplier Details'!C:C, '1. Your Supplier Details'!D:D,"",0,1),"")</f>
        <v>0</v>
      </c>
      <c r="D266" s="69"/>
      <c r="E266" s="70"/>
      <c r="F266" s="71"/>
      <c r="G266" s="70"/>
      <c r="H266" s="70"/>
      <c r="I266" s="70"/>
      <c r="J266" s="70"/>
      <c r="K266" s="72"/>
      <c r="L266" s="68" t="e">
        <f>VLOOKUP(D266,LookUps!$K$2:$L$22,2,FALSE)</f>
        <v>#N/A</v>
      </c>
    </row>
    <row r="267" spans="2:12" ht="15">
      <c r="B267" s="68" t="str">
        <f>'1. Your Supplier Details'!$D$6</f>
        <v>Enter your company name</v>
      </c>
      <c r="C267" s="68">
        <f>IFERROR(_xlfn.XLOOKUP(E267, '1. Your Supplier Details'!C:C, '1. Your Supplier Details'!D:D,"",0,1),"")</f>
        <v>0</v>
      </c>
      <c r="D267" s="69"/>
      <c r="E267" s="70"/>
      <c r="F267" s="71"/>
      <c r="G267" s="70"/>
      <c r="H267" s="70"/>
      <c r="I267" s="70"/>
      <c r="J267" s="70"/>
      <c r="K267" s="72"/>
      <c r="L267" s="68" t="e">
        <f>VLOOKUP(D267,LookUps!$K$2:$L$22,2,FALSE)</f>
        <v>#N/A</v>
      </c>
    </row>
    <row r="268" spans="2:12" ht="15">
      <c r="B268" s="68" t="str">
        <f>'1. Your Supplier Details'!$D$6</f>
        <v>Enter your company name</v>
      </c>
      <c r="C268" s="68">
        <f>IFERROR(_xlfn.XLOOKUP(E268, '1. Your Supplier Details'!C:C, '1. Your Supplier Details'!D:D,"",0,1),"")</f>
        <v>0</v>
      </c>
      <c r="D268" s="69"/>
      <c r="E268" s="70"/>
      <c r="F268" s="71"/>
      <c r="G268" s="70"/>
      <c r="H268" s="70"/>
      <c r="I268" s="70"/>
      <c r="J268" s="70"/>
      <c r="K268" s="72"/>
      <c r="L268" s="68" t="e">
        <f>VLOOKUP(D268,LookUps!$K$2:$L$22,2,FALSE)</f>
        <v>#N/A</v>
      </c>
    </row>
    <row r="269" spans="2:12" ht="15">
      <c r="B269" s="68" t="str">
        <f>'1. Your Supplier Details'!$D$6</f>
        <v>Enter your company name</v>
      </c>
      <c r="C269" s="68">
        <f>IFERROR(_xlfn.XLOOKUP(E269, '1. Your Supplier Details'!C:C, '1. Your Supplier Details'!D:D,"",0,1),"")</f>
        <v>0</v>
      </c>
      <c r="D269" s="69"/>
      <c r="E269" s="70"/>
      <c r="F269" s="71"/>
      <c r="G269" s="70"/>
      <c r="H269" s="70"/>
      <c r="I269" s="70"/>
      <c r="J269" s="70"/>
      <c r="K269" s="72"/>
      <c r="L269" s="68" t="e">
        <f>VLOOKUP(D269,LookUps!$K$2:$L$22,2,FALSE)</f>
        <v>#N/A</v>
      </c>
    </row>
    <row r="270" spans="2:12" ht="15">
      <c r="B270" s="68" t="str">
        <f>'1. Your Supplier Details'!$D$6</f>
        <v>Enter your company name</v>
      </c>
      <c r="C270" s="68">
        <f>IFERROR(_xlfn.XLOOKUP(E270, '1. Your Supplier Details'!C:C, '1. Your Supplier Details'!D:D,"",0,1),"")</f>
        <v>0</v>
      </c>
      <c r="D270" s="69"/>
      <c r="E270" s="70"/>
      <c r="F270" s="71"/>
      <c r="G270" s="70"/>
      <c r="H270" s="70"/>
      <c r="I270" s="70"/>
      <c r="J270" s="70"/>
      <c r="K270" s="72"/>
      <c r="L270" s="68" t="e">
        <f>VLOOKUP(D270,LookUps!$K$2:$L$22,2,FALSE)</f>
        <v>#N/A</v>
      </c>
    </row>
    <row r="271" spans="2:12" ht="15">
      <c r="B271" s="68" t="str">
        <f>'1. Your Supplier Details'!$D$6</f>
        <v>Enter your company name</v>
      </c>
      <c r="C271" s="68">
        <f>IFERROR(_xlfn.XLOOKUP(E271, '1. Your Supplier Details'!C:C, '1. Your Supplier Details'!D:D,"",0,1),"")</f>
        <v>0</v>
      </c>
      <c r="D271" s="69"/>
      <c r="E271" s="70"/>
      <c r="F271" s="71"/>
      <c r="G271" s="70"/>
      <c r="H271" s="70"/>
      <c r="I271" s="70"/>
      <c r="J271" s="70"/>
      <c r="K271" s="72"/>
      <c r="L271" s="68" t="e">
        <f>VLOOKUP(D271,LookUps!$K$2:$L$22,2,FALSE)</f>
        <v>#N/A</v>
      </c>
    </row>
    <row r="272" spans="2:12" ht="15">
      <c r="B272" s="68" t="str">
        <f>'1. Your Supplier Details'!$D$6</f>
        <v>Enter your company name</v>
      </c>
      <c r="C272" s="68">
        <f>IFERROR(_xlfn.XLOOKUP(E272, '1. Your Supplier Details'!C:C, '1. Your Supplier Details'!D:D,"",0,1),"")</f>
        <v>0</v>
      </c>
      <c r="D272" s="69"/>
      <c r="E272" s="70"/>
      <c r="F272" s="71"/>
      <c r="G272" s="70"/>
      <c r="H272" s="70"/>
      <c r="I272" s="70"/>
      <c r="J272" s="70"/>
      <c r="K272" s="72"/>
      <c r="L272" s="68" t="e">
        <f>VLOOKUP(D272,LookUps!$K$2:$L$22,2,FALSE)</f>
        <v>#N/A</v>
      </c>
    </row>
    <row r="273" spans="2:29" ht="15">
      <c r="B273" s="68" t="str">
        <f>'1. Your Supplier Details'!$D$6</f>
        <v>Enter your company name</v>
      </c>
      <c r="C273" s="68">
        <f>IFERROR(_xlfn.XLOOKUP(E273, '1. Your Supplier Details'!C:C, '1. Your Supplier Details'!D:D,"",0,1),"")</f>
        <v>0</v>
      </c>
      <c r="D273" s="69"/>
      <c r="E273" s="70"/>
      <c r="F273" s="71"/>
      <c r="G273" s="70"/>
      <c r="H273" s="70"/>
      <c r="I273" s="70"/>
      <c r="J273" s="70"/>
      <c r="K273" s="72"/>
      <c r="L273" s="68" t="e">
        <f>VLOOKUP(D273,LookUps!$K$2:$L$22,2,FALSE)</f>
        <v>#N/A</v>
      </c>
    </row>
    <row r="274" spans="2:29" ht="15">
      <c r="B274" s="68" t="str">
        <f>'1. Your Supplier Details'!$D$6</f>
        <v>Enter your company name</v>
      </c>
      <c r="C274" s="68">
        <f>IFERROR(_xlfn.XLOOKUP(E274, '1. Your Supplier Details'!C:C, '1. Your Supplier Details'!D:D,"",0,1),"")</f>
        <v>0</v>
      </c>
      <c r="D274" s="69"/>
      <c r="E274" s="70"/>
      <c r="F274" s="71"/>
      <c r="G274" s="70"/>
      <c r="H274" s="70"/>
      <c r="I274" s="70"/>
      <c r="J274" s="70"/>
      <c r="K274" s="72"/>
      <c r="L274" s="68" t="e">
        <f>VLOOKUP(D274,LookUps!$K$2:$L$22,2,FALSE)</f>
        <v>#N/A</v>
      </c>
    </row>
    <row r="275" spans="2:29" ht="15">
      <c r="B275" s="68" t="str">
        <f>'1. Your Supplier Details'!$D$6</f>
        <v>Enter your company name</v>
      </c>
      <c r="C275" s="68">
        <f>IFERROR(_xlfn.XLOOKUP(E275, '1. Your Supplier Details'!C:C, '1. Your Supplier Details'!D:D,"",0,1),"")</f>
        <v>0</v>
      </c>
      <c r="D275" s="69"/>
      <c r="E275" s="70"/>
      <c r="F275" s="71"/>
      <c r="G275" s="70"/>
      <c r="H275" s="70"/>
      <c r="I275" s="70"/>
      <c r="J275" s="70"/>
      <c r="K275" s="72"/>
      <c r="L275" s="68" t="e">
        <f>VLOOKUP(D275,LookUps!$K$2:$L$22,2,FALSE)</f>
        <v>#N/A</v>
      </c>
    </row>
    <row r="276" spans="2:29" ht="15">
      <c r="B276" s="68" t="str">
        <f>'1. Your Supplier Details'!$D$6</f>
        <v>Enter your company name</v>
      </c>
      <c r="C276" s="68">
        <f>IFERROR(_xlfn.XLOOKUP(E276, '1. Your Supplier Details'!C:C, '1. Your Supplier Details'!D:D,"",0,1),"")</f>
        <v>0</v>
      </c>
      <c r="D276" s="69"/>
      <c r="E276" s="70"/>
      <c r="F276" s="71"/>
      <c r="G276" s="70"/>
      <c r="H276" s="70"/>
      <c r="I276" s="70"/>
      <c r="J276" s="70"/>
      <c r="K276" s="72"/>
      <c r="L276" s="68" t="e">
        <f>VLOOKUP(D276,LookUps!$K$2:$L$22,2,FALSE)</f>
        <v>#N/A</v>
      </c>
    </row>
    <row r="277" spans="2:29" ht="15">
      <c r="B277" s="68" t="str">
        <f>'1. Your Supplier Details'!$D$6</f>
        <v>Enter your company name</v>
      </c>
      <c r="C277" s="68">
        <f>IFERROR(_xlfn.XLOOKUP(E277, '1. Your Supplier Details'!C:C, '1. Your Supplier Details'!D:D,"",0,1),"")</f>
        <v>0</v>
      </c>
      <c r="D277" s="69"/>
      <c r="E277" s="70"/>
      <c r="F277" s="71"/>
      <c r="G277" s="70"/>
      <c r="H277" s="70"/>
      <c r="I277" s="70"/>
      <c r="J277" s="70"/>
      <c r="K277" s="72"/>
      <c r="L277" s="68" t="e">
        <f>VLOOKUP(D277,LookUps!$K$2:$L$22,2,FALSE)</f>
        <v>#N/A</v>
      </c>
    </row>
    <row r="278" spans="2:29" ht="15">
      <c r="B278" s="68" t="str">
        <f>'1. Your Supplier Details'!$D$6</f>
        <v>Enter your company name</v>
      </c>
      <c r="C278" s="68">
        <f>IFERROR(_xlfn.XLOOKUP(E278, '1. Your Supplier Details'!C:C, '1. Your Supplier Details'!D:D,"",0,1),"")</f>
        <v>0</v>
      </c>
      <c r="D278" s="69"/>
      <c r="E278" s="70"/>
      <c r="F278" s="71"/>
      <c r="G278" s="70"/>
      <c r="H278" s="70"/>
      <c r="I278" s="70"/>
      <c r="J278" s="70"/>
      <c r="K278" s="72"/>
      <c r="L278" s="68" t="e">
        <f>VLOOKUP(D278,LookUps!$K$2:$L$22,2,FALSE)</f>
        <v>#N/A</v>
      </c>
    </row>
    <row r="279" spans="2:29" ht="15">
      <c r="L279" s="68"/>
    </row>
    <row r="280" spans="2:29" s="54" customFormat="1" ht="15">
      <c r="L280" s="73"/>
    </row>
    <row r="281" spans="2:29" s="54" customFormat="1" ht="15" hidden="1">
      <c r="B281" s="55"/>
      <c r="C281" s="55"/>
      <c r="D281" s="55"/>
      <c r="E281" s="55"/>
      <c r="F281" s="55"/>
      <c r="G281" s="55"/>
      <c r="H281" s="55"/>
      <c r="I281" s="55"/>
      <c r="J281" s="55"/>
      <c r="K281" s="55"/>
      <c r="L281" s="68" t="e">
        <f>VLOOKUP(D281,LookUps!$K$2:$L$16,2,FALSE)</f>
        <v>#N/A</v>
      </c>
      <c r="N281" s="55"/>
      <c r="O281" s="55"/>
      <c r="P281" s="55"/>
      <c r="Q281" s="55"/>
      <c r="R281" s="55"/>
      <c r="S281" s="55"/>
      <c r="T281" s="55"/>
      <c r="U281" s="55"/>
      <c r="V281" s="55"/>
      <c r="W281" s="55"/>
      <c r="X281" s="55"/>
      <c r="Y281" s="55"/>
      <c r="Z281" s="55"/>
      <c r="AA281" s="55"/>
      <c r="AB281" s="55"/>
      <c r="AC281" s="55"/>
    </row>
    <row r="282" spans="2:29" s="54" customFormat="1" ht="15" hidden="1">
      <c r="B282" s="55"/>
      <c r="C282" s="55"/>
      <c r="D282" s="55"/>
      <c r="E282" s="55"/>
      <c r="F282" s="55"/>
      <c r="G282" s="55"/>
      <c r="H282" s="55"/>
      <c r="I282" s="55"/>
      <c r="J282" s="55"/>
      <c r="K282" s="55"/>
      <c r="L282" s="68" t="e">
        <f>VLOOKUP(D282,LookUps!$K$2:$L$16,2,FALSE)</f>
        <v>#N/A</v>
      </c>
      <c r="N282" s="55"/>
      <c r="O282" s="55"/>
      <c r="P282" s="55"/>
      <c r="Q282" s="55"/>
      <c r="R282" s="55"/>
      <c r="S282" s="55"/>
      <c r="T282" s="55"/>
      <c r="U282" s="55"/>
      <c r="V282" s="55"/>
      <c r="W282" s="55"/>
      <c r="X282" s="55"/>
      <c r="Y282" s="55"/>
      <c r="Z282" s="55"/>
      <c r="AA282" s="55"/>
      <c r="AB282" s="55"/>
      <c r="AC282" s="55"/>
    </row>
    <row r="283" spans="2:29" s="54" customFormat="1" ht="15" hidden="1">
      <c r="B283" s="55"/>
      <c r="C283" s="55"/>
      <c r="D283" s="55"/>
      <c r="E283" s="55"/>
      <c r="F283" s="55"/>
      <c r="G283" s="55"/>
      <c r="H283" s="55"/>
      <c r="I283" s="55"/>
      <c r="J283" s="55"/>
      <c r="K283" s="55"/>
      <c r="L283" s="68" t="e">
        <f>VLOOKUP(D283,LookUps!$K$2:$L$16,2,FALSE)</f>
        <v>#N/A</v>
      </c>
      <c r="N283" s="55"/>
      <c r="O283" s="55"/>
      <c r="P283" s="55"/>
      <c r="Q283" s="55"/>
      <c r="R283" s="55"/>
      <c r="S283" s="55"/>
      <c r="T283" s="55"/>
      <c r="U283" s="55"/>
      <c r="V283" s="55"/>
      <c r="W283" s="55"/>
      <c r="X283" s="55"/>
      <c r="Y283" s="55"/>
      <c r="Z283" s="55"/>
      <c r="AA283" s="55"/>
      <c r="AB283" s="55"/>
      <c r="AC283" s="55"/>
    </row>
    <row r="284" spans="2:29" s="54" customFormat="1" ht="15" hidden="1">
      <c r="B284" s="55"/>
      <c r="C284" s="55"/>
      <c r="D284" s="55"/>
      <c r="E284" s="55"/>
      <c r="F284" s="55"/>
      <c r="G284" s="55"/>
      <c r="H284" s="55"/>
      <c r="I284" s="55"/>
      <c r="J284" s="55"/>
      <c r="K284" s="55"/>
      <c r="L284" s="68" t="e">
        <f>VLOOKUP(D284,LookUps!$K$2:$L$16,2,FALSE)</f>
        <v>#N/A</v>
      </c>
      <c r="N284" s="55"/>
      <c r="O284" s="55"/>
      <c r="P284" s="55"/>
      <c r="Q284" s="55"/>
      <c r="R284" s="55"/>
      <c r="S284" s="55"/>
      <c r="T284" s="55"/>
      <c r="U284" s="55"/>
      <c r="V284" s="55"/>
      <c r="W284" s="55"/>
      <c r="X284" s="55"/>
      <c r="Y284" s="55"/>
      <c r="Z284" s="55"/>
      <c r="AA284" s="55"/>
      <c r="AB284" s="55"/>
      <c r="AC284" s="55"/>
    </row>
    <row r="285" spans="2:29" s="54" customFormat="1" ht="15" hidden="1">
      <c r="B285" s="55"/>
      <c r="C285" s="55"/>
      <c r="D285" s="55"/>
      <c r="E285" s="55"/>
      <c r="F285" s="55"/>
      <c r="G285" s="55"/>
      <c r="H285" s="55"/>
      <c r="I285" s="55"/>
      <c r="J285" s="55"/>
      <c r="K285" s="55"/>
      <c r="L285" s="68" t="e">
        <f>VLOOKUP(D285,LookUps!$K$2:$L$16,2,FALSE)</f>
        <v>#N/A</v>
      </c>
      <c r="N285" s="55"/>
      <c r="O285" s="55"/>
      <c r="P285" s="55"/>
      <c r="Q285" s="55"/>
      <c r="R285" s="55"/>
      <c r="S285" s="55"/>
      <c r="T285" s="55"/>
      <c r="U285" s="55"/>
      <c r="V285" s="55"/>
      <c r="W285" s="55"/>
      <c r="X285" s="55"/>
      <c r="Y285" s="55"/>
      <c r="Z285" s="55"/>
      <c r="AA285" s="55"/>
      <c r="AB285" s="55"/>
      <c r="AC285" s="55"/>
    </row>
    <row r="286" spans="2:29" s="54" customFormat="1" ht="15" hidden="1">
      <c r="B286" s="55"/>
      <c r="C286" s="55"/>
      <c r="D286" s="55"/>
      <c r="E286" s="55"/>
      <c r="F286" s="55"/>
      <c r="G286" s="55"/>
      <c r="H286" s="55"/>
      <c r="I286" s="55"/>
      <c r="J286" s="55"/>
      <c r="K286" s="55"/>
      <c r="L286" s="68" t="e">
        <f>VLOOKUP(D286,LookUps!$K$2:$L$16,2,FALSE)</f>
        <v>#N/A</v>
      </c>
      <c r="N286" s="55"/>
      <c r="O286" s="55"/>
      <c r="P286" s="55"/>
      <c r="Q286" s="55"/>
      <c r="R286" s="55"/>
      <c r="S286" s="55"/>
      <c r="T286" s="55"/>
      <c r="U286" s="55"/>
      <c r="V286" s="55"/>
      <c r="W286" s="55"/>
      <c r="X286" s="55"/>
      <c r="Y286" s="55"/>
      <c r="Z286" s="55"/>
      <c r="AA286" s="55"/>
      <c r="AB286" s="55"/>
      <c r="AC286" s="55"/>
    </row>
    <row r="287" spans="2:29" s="54" customFormat="1" ht="15" hidden="1">
      <c r="B287" s="55"/>
      <c r="C287" s="55"/>
      <c r="D287" s="55"/>
      <c r="E287" s="55"/>
      <c r="F287" s="55"/>
      <c r="G287" s="55"/>
      <c r="H287" s="55"/>
      <c r="I287" s="55"/>
      <c r="J287" s="55"/>
      <c r="K287" s="55"/>
      <c r="L287" s="68" t="e">
        <f>VLOOKUP(D287,LookUps!$K$2:$L$16,2,FALSE)</f>
        <v>#N/A</v>
      </c>
      <c r="N287" s="55"/>
      <c r="O287" s="55"/>
      <c r="P287" s="55"/>
      <c r="Q287" s="55"/>
      <c r="R287" s="55"/>
      <c r="S287" s="55"/>
      <c r="T287" s="55"/>
      <c r="U287" s="55"/>
      <c r="V287" s="55"/>
      <c r="W287" s="55"/>
      <c r="X287" s="55"/>
      <c r="Y287" s="55"/>
      <c r="Z287" s="55"/>
      <c r="AA287" s="55"/>
      <c r="AB287" s="55"/>
      <c r="AC287" s="55"/>
    </row>
    <row r="288" spans="2:29" s="54" customFormat="1" ht="15" hidden="1">
      <c r="B288" s="55"/>
      <c r="C288" s="55"/>
      <c r="D288" s="55"/>
      <c r="E288" s="55"/>
      <c r="F288" s="55"/>
      <c r="G288" s="55"/>
      <c r="H288" s="55"/>
      <c r="I288" s="55"/>
      <c r="J288" s="55"/>
      <c r="K288" s="55"/>
      <c r="L288" s="68" t="e">
        <f>VLOOKUP(D288,LookUps!$K$2:$L$16,2,FALSE)</f>
        <v>#N/A</v>
      </c>
      <c r="N288" s="55"/>
      <c r="O288" s="55"/>
      <c r="P288" s="55"/>
      <c r="Q288" s="55"/>
      <c r="R288" s="55"/>
      <c r="S288" s="55"/>
      <c r="T288" s="55"/>
      <c r="U288" s="55"/>
      <c r="V288" s="55"/>
      <c r="W288" s="55"/>
      <c r="X288" s="55"/>
      <c r="Y288" s="55"/>
      <c r="Z288" s="55"/>
      <c r="AA288" s="55"/>
      <c r="AB288" s="55"/>
      <c r="AC288" s="55"/>
    </row>
    <row r="289" spans="1:29" s="54" customFormat="1" ht="15" hidden="1">
      <c r="B289" s="55"/>
      <c r="C289" s="55"/>
      <c r="D289" s="55"/>
      <c r="E289" s="55"/>
      <c r="F289" s="55"/>
      <c r="G289" s="55"/>
      <c r="H289" s="55"/>
      <c r="I289" s="55"/>
      <c r="J289" s="55"/>
      <c r="K289" s="55"/>
      <c r="L289" s="68" t="e">
        <f>VLOOKUP(D289,LookUps!$K$2:$L$16,2,FALSE)</f>
        <v>#N/A</v>
      </c>
      <c r="N289" s="55"/>
      <c r="O289" s="55"/>
      <c r="P289" s="55"/>
      <c r="Q289" s="55"/>
      <c r="R289" s="55"/>
      <c r="S289" s="55"/>
      <c r="T289" s="55"/>
      <c r="U289" s="55"/>
      <c r="V289" s="55"/>
      <c r="W289" s="55"/>
      <c r="X289" s="55"/>
      <c r="Y289" s="55"/>
      <c r="Z289" s="55"/>
      <c r="AA289" s="55"/>
      <c r="AB289" s="55"/>
      <c r="AC289" s="55"/>
    </row>
    <row r="290" spans="1:29" ht="17" customHeight="1">
      <c r="A290" s="74"/>
      <c r="L290" s="68"/>
      <c r="M290" s="74"/>
    </row>
    <row r="291" spans="1:29" ht="17" hidden="1" customHeight="1">
      <c r="L291" s="68" t="e">
        <f>VLOOKUP(D291,LookUps!$K$2:$L$16,2,FALSE)</f>
        <v>#N/A</v>
      </c>
    </row>
    <row r="292" spans="1:29" ht="17" hidden="1" customHeight="1">
      <c r="L292" s="68" t="e">
        <f>VLOOKUP(D292,LookUps!$K$2:$L$16,2,FALSE)</f>
        <v>#N/A</v>
      </c>
    </row>
    <row r="293" spans="1:29" ht="17" hidden="1" customHeight="1">
      <c r="L293" s="68" t="e">
        <f>VLOOKUP(D293,LookUps!$K$2:$L$16,2,FALSE)</f>
        <v>#N/A</v>
      </c>
    </row>
    <row r="294" spans="1:29" ht="17" hidden="1" customHeight="1">
      <c r="L294" s="68" t="e">
        <f>VLOOKUP(D294,LookUps!$K$2:$L$16,2,FALSE)</f>
        <v>#N/A</v>
      </c>
    </row>
    <row r="295" spans="1:29" ht="17" hidden="1" customHeight="1">
      <c r="L295" s="68" t="e">
        <f>VLOOKUP(D295,LookUps!$K$2:$L$16,2,FALSE)</f>
        <v>#N/A</v>
      </c>
    </row>
    <row r="296" spans="1:29" ht="17" hidden="1" customHeight="1">
      <c r="L296" s="68" t="e">
        <f>VLOOKUP(D296,LookUps!$K$2:$L$16,2,FALSE)</f>
        <v>#N/A</v>
      </c>
    </row>
    <row r="297" spans="1:29" ht="17" hidden="1" customHeight="1">
      <c r="L297" s="68" t="e">
        <f>VLOOKUP(D297,LookUps!$K$2:$L$16,2,FALSE)</f>
        <v>#N/A</v>
      </c>
    </row>
    <row r="298" spans="1:29" ht="17" hidden="1" customHeight="1">
      <c r="L298" s="68" t="e">
        <f>VLOOKUP(D298,LookUps!$K$2:$L$16,2,FALSE)</f>
        <v>#N/A</v>
      </c>
    </row>
    <row r="299" spans="1:29" ht="17" hidden="1" customHeight="1">
      <c r="L299" s="68" t="e">
        <f>VLOOKUP(D299,LookUps!$K$2:$L$16,2,FALSE)</f>
        <v>#N/A</v>
      </c>
    </row>
    <row r="300" spans="1:29" ht="17" hidden="1" customHeight="1">
      <c r="L300" s="68" t="e">
        <f>VLOOKUP(D300,LookUps!$K$2:$L$16,2,FALSE)</f>
        <v>#N/A</v>
      </c>
    </row>
    <row r="301" spans="1:29" ht="17" hidden="1" customHeight="1">
      <c r="L301" s="68" t="e">
        <f>VLOOKUP(D301,LookUps!$K$2:$L$16,2,FALSE)</f>
        <v>#N/A</v>
      </c>
    </row>
    <row r="302" spans="1:29" ht="17" hidden="1" customHeight="1">
      <c r="L302" s="68" t="e">
        <f>VLOOKUP(D302,LookUps!$K$2:$L$16,2,FALSE)</f>
        <v>#N/A</v>
      </c>
    </row>
    <row r="303" spans="1:29" ht="17" hidden="1" customHeight="1">
      <c r="L303" s="68" t="e">
        <f>VLOOKUP(D303,LookUps!$K$2:$L$16,2,FALSE)</f>
        <v>#N/A</v>
      </c>
    </row>
    <row r="304" spans="1:29" ht="17" hidden="1" customHeight="1">
      <c r="L304" s="68" t="e">
        <f>VLOOKUP(D304,LookUps!$K$2:$L$16,2,FALSE)</f>
        <v>#N/A</v>
      </c>
    </row>
    <row r="305" spans="12:12" ht="17" hidden="1" customHeight="1">
      <c r="L305" s="68" t="e">
        <f>VLOOKUP(D305,LookUps!$K$2:$L$16,2,FALSE)</f>
        <v>#N/A</v>
      </c>
    </row>
    <row r="306" spans="12:12" ht="17" hidden="1" customHeight="1">
      <c r="L306" s="68" t="e">
        <f>VLOOKUP(D306,LookUps!$K$2:$L$16,2,FALSE)</f>
        <v>#N/A</v>
      </c>
    </row>
    <row r="307" spans="12:12" ht="17" hidden="1" customHeight="1">
      <c r="L307" s="68" t="e">
        <f>VLOOKUP(D307,LookUps!$K$2:$L$16,2,FALSE)</f>
        <v>#N/A</v>
      </c>
    </row>
    <row r="308" spans="12:12" ht="17" hidden="1" customHeight="1">
      <c r="L308" s="68" t="e">
        <f>VLOOKUP(D308,LookUps!$K$2:$L$16,2,FALSE)</f>
        <v>#N/A</v>
      </c>
    </row>
    <row r="309" spans="12:12" ht="17" hidden="1" customHeight="1">
      <c r="L309" s="68" t="e">
        <f>VLOOKUP(D309,LookUps!$K$2:$L$16,2,FALSE)</f>
        <v>#N/A</v>
      </c>
    </row>
    <row r="310" spans="12:12" ht="17" hidden="1" customHeight="1">
      <c r="L310" s="68" t="e">
        <f>VLOOKUP(D310,LookUps!$K$2:$L$16,2,FALSE)</f>
        <v>#N/A</v>
      </c>
    </row>
    <row r="311" spans="12:12" ht="17" hidden="1" customHeight="1">
      <c r="L311" s="68" t="e">
        <f>VLOOKUP(D311,LookUps!$K$2:$L$16,2,FALSE)</f>
        <v>#N/A</v>
      </c>
    </row>
    <row r="312" spans="12:12" ht="17" hidden="1" customHeight="1">
      <c r="L312" s="68" t="e">
        <f>VLOOKUP(D312,LookUps!$K$2:$L$16,2,FALSE)</f>
        <v>#N/A</v>
      </c>
    </row>
    <row r="313" spans="12:12" ht="17" hidden="1" customHeight="1">
      <c r="L313" s="68" t="e">
        <f>VLOOKUP(D313,LookUps!$K$2:$L$16,2,FALSE)</f>
        <v>#N/A</v>
      </c>
    </row>
    <row r="314" spans="12:12" ht="17" hidden="1" customHeight="1">
      <c r="L314" s="68" t="e">
        <f>VLOOKUP(D314,LookUps!$K$2:$L$16,2,FALSE)</f>
        <v>#N/A</v>
      </c>
    </row>
    <row r="315" spans="12:12" ht="17" hidden="1" customHeight="1">
      <c r="L315" s="68" t="e">
        <f>VLOOKUP(D315,LookUps!$K$2:$L$16,2,FALSE)</f>
        <v>#N/A</v>
      </c>
    </row>
    <row r="316" spans="12:12" ht="17" hidden="1" customHeight="1">
      <c r="L316" s="68" t="e">
        <f>VLOOKUP(D316,LookUps!$K$2:$L$16,2,FALSE)</f>
        <v>#N/A</v>
      </c>
    </row>
    <row r="317" spans="12:12" ht="17" hidden="1" customHeight="1">
      <c r="L317" s="68" t="e">
        <f>VLOOKUP(D317,LookUps!$K$2:$L$16,2,FALSE)</f>
        <v>#N/A</v>
      </c>
    </row>
    <row r="318" spans="12:12" ht="17" hidden="1" customHeight="1">
      <c r="L318" s="68" t="e">
        <f>VLOOKUP(D318,LookUps!$K$2:$L$16,2,FALSE)</f>
        <v>#N/A</v>
      </c>
    </row>
    <row r="319" spans="12:12" ht="17" hidden="1" customHeight="1">
      <c r="L319" s="68" t="e">
        <f>VLOOKUP(D319,LookUps!$K$2:$L$16,2,FALSE)</f>
        <v>#N/A</v>
      </c>
    </row>
    <row r="320" spans="12:12" ht="17" hidden="1" customHeight="1">
      <c r="L320" s="68" t="e">
        <f>VLOOKUP(D320,LookUps!$K$2:$L$16,2,FALSE)</f>
        <v>#N/A</v>
      </c>
    </row>
    <row r="321" spans="12:12" ht="17" hidden="1" customHeight="1">
      <c r="L321" s="68" t="e">
        <f>VLOOKUP(D321,LookUps!$K$2:$L$16,2,FALSE)</f>
        <v>#N/A</v>
      </c>
    </row>
    <row r="322" spans="12:12" ht="17" hidden="1" customHeight="1">
      <c r="L322" s="68" t="e">
        <f>VLOOKUP(D322,LookUps!$K$2:$L$16,2,FALSE)</f>
        <v>#N/A</v>
      </c>
    </row>
    <row r="323" spans="12:12" ht="17" hidden="1" customHeight="1">
      <c r="L323" s="68" t="e">
        <f>VLOOKUP(D323,LookUps!$K$2:$L$16,2,FALSE)</f>
        <v>#N/A</v>
      </c>
    </row>
    <row r="324" spans="12:12" ht="17" hidden="1" customHeight="1">
      <c r="L324" s="68" t="e">
        <f>VLOOKUP(D324,LookUps!$K$2:$L$16,2,FALSE)</f>
        <v>#N/A</v>
      </c>
    </row>
    <row r="325" spans="12:12" ht="17" hidden="1" customHeight="1">
      <c r="L325" s="68" t="e">
        <f>VLOOKUP(D325,LookUps!$K$2:$L$16,2,FALSE)</f>
        <v>#N/A</v>
      </c>
    </row>
    <row r="326" spans="12:12" ht="17" hidden="1" customHeight="1">
      <c r="L326" s="68" t="e">
        <f>VLOOKUP(D326,LookUps!$K$2:$L$16,2,FALSE)</f>
        <v>#N/A</v>
      </c>
    </row>
    <row r="327" spans="12:12" ht="17" hidden="1" customHeight="1">
      <c r="L327" s="68" t="e">
        <f>VLOOKUP(D327,LookUps!$K$2:$L$16,2,FALSE)</f>
        <v>#N/A</v>
      </c>
    </row>
    <row r="328" spans="12:12" ht="17" hidden="1" customHeight="1">
      <c r="L328" s="68" t="e">
        <f>VLOOKUP(D328,LookUps!$K$2:$L$16,2,FALSE)</f>
        <v>#N/A</v>
      </c>
    </row>
    <row r="329" spans="12:12" ht="17" hidden="1" customHeight="1">
      <c r="L329" s="68" t="e">
        <f>VLOOKUP(D329,LookUps!$K$2:$L$16,2,FALSE)</f>
        <v>#N/A</v>
      </c>
    </row>
    <row r="330" spans="12:12" ht="17" hidden="1" customHeight="1">
      <c r="L330" s="68" t="e">
        <f>VLOOKUP(D330,LookUps!$K$2:$L$16,2,FALSE)</f>
        <v>#N/A</v>
      </c>
    </row>
    <row r="331" spans="12:12" ht="17" hidden="1" customHeight="1">
      <c r="L331" s="68" t="e">
        <f>VLOOKUP(D331,LookUps!$K$2:$L$16,2,FALSE)</f>
        <v>#N/A</v>
      </c>
    </row>
    <row r="332" spans="12:12" ht="17" hidden="1" customHeight="1">
      <c r="L332" s="68" t="e">
        <f>VLOOKUP(D332,LookUps!$K$2:$L$16,2,FALSE)</f>
        <v>#N/A</v>
      </c>
    </row>
    <row r="333" spans="12:12" ht="17" hidden="1" customHeight="1">
      <c r="L333" s="68" t="e">
        <f>VLOOKUP(D333,LookUps!$K$2:$L$16,2,FALSE)</f>
        <v>#N/A</v>
      </c>
    </row>
    <row r="334" spans="12:12" ht="17" hidden="1" customHeight="1">
      <c r="L334" s="68" t="e">
        <f>VLOOKUP(D334,LookUps!$K$2:$L$16,2,FALSE)</f>
        <v>#N/A</v>
      </c>
    </row>
    <row r="335" spans="12:12" ht="17" hidden="1" customHeight="1">
      <c r="L335" s="68" t="e">
        <f>VLOOKUP(D335,LookUps!$K$2:$L$16,2,FALSE)</f>
        <v>#N/A</v>
      </c>
    </row>
    <row r="336" spans="12:12" ht="17" hidden="1" customHeight="1">
      <c r="L336" s="68" t="e">
        <f>VLOOKUP(D336,LookUps!$K$2:$L$16,2,FALSE)</f>
        <v>#N/A</v>
      </c>
    </row>
    <row r="337" spans="12:12" ht="17" hidden="1" customHeight="1">
      <c r="L337" s="68" t="e">
        <f>VLOOKUP(D337,LookUps!$K$2:$L$16,2,FALSE)</f>
        <v>#N/A</v>
      </c>
    </row>
    <row r="338" spans="12:12" ht="17" hidden="1" customHeight="1">
      <c r="L338" s="68" t="e">
        <f>VLOOKUP(D338,LookUps!$K$2:$L$16,2,FALSE)</f>
        <v>#N/A</v>
      </c>
    </row>
    <row r="339" spans="12:12" ht="17" hidden="1" customHeight="1">
      <c r="L339" s="68" t="e">
        <f>VLOOKUP(D339,LookUps!$K$2:$L$16,2,FALSE)</f>
        <v>#N/A</v>
      </c>
    </row>
    <row r="340" spans="12:12" ht="17" hidden="1" customHeight="1">
      <c r="L340" s="68" t="e">
        <f>VLOOKUP(D340,LookUps!$K$2:$L$16,2,FALSE)</f>
        <v>#N/A</v>
      </c>
    </row>
    <row r="341" spans="12:12" ht="17" hidden="1" customHeight="1">
      <c r="L341" s="68" t="e">
        <f>VLOOKUP(D341,LookUps!$K$2:$L$16,2,FALSE)</f>
        <v>#N/A</v>
      </c>
    </row>
    <row r="342" spans="12:12" ht="17" hidden="1" customHeight="1">
      <c r="L342" s="68" t="e">
        <f>VLOOKUP(D342,LookUps!$K$2:$L$16,2,FALSE)</f>
        <v>#N/A</v>
      </c>
    </row>
    <row r="343" spans="12:12" ht="17" hidden="1" customHeight="1">
      <c r="L343" s="68" t="e">
        <f>VLOOKUP(D343,LookUps!$K$2:$L$16,2,FALSE)</f>
        <v>#N/A</v>
      </c>
    </row>
    <row r="344" spans="12:12" ht="17" hidden="1" customHeight="1">
      <c r="L344" s="68" t="e">
        <f>VLOOKUP(D344,LookUps!$K$2:$L$16,2,FALSE)</f>
        <v>#N/A</v>
      </c>
    </row>
    <row r="345" spans="12:12" ht="17" hidden="1" customHeight="1">
      <c r="L345" s="68" t="e">
        <f>VLOOKUP(D345,LookUps!$K$2:$L$16,2,FALSE)</f>
        <v>#N/A</v>
      </c>
    </row>
    <row r="346" spans="12:12" ht="17" hidden="1" customHeight="1">
      <c r="L346" s="68" t="e">
        <f>VLOOKUP(D346,LookUps!$K$2:$L$16,2,FALSE)</f>
        <v>#N/A</v>
      </c>
    </row>
    <row r="347" spans="12:12" ht="17" hidden="1" customHeight="1">
      <c r="L347" s="68" t="e">
        <f>VLOOKUP(D347,LookUps!$K$2:$L$16,2,FALSE)</f>
        <v>#N/A</v>
      </c>
    </row>
    <row r="348" spans="12:12" ht="17" hidden="1" customHeight="1">
      <c r="L348" s="68" t="e">
        <f>VLOOKUP(D348,LookUps!$K$2:$L$16,2,FALSE)</f>
        <v>#N/A</v>
      </c>
    </row>
    <row r="349" spans="12:12" ht="17" hidden="1" customHeight="1">
      <c r="L349" s="68" t="e">
        <f>VLOOKUP(D349,LookUps!$K$2:$L$16,2,FALSE)</f>
        <v>#N/A</v>
      </c>
    </row>
    <row r="350" spans="12:12" ht="17" hidden="1" customHeight="1">
      <c r="L350" s="68" t="e">
        <f>VLOOKUP(D350,LookUps!$K$2:$L$16,2,FALSE)</f>
        <v>#N/A</v>
      </c>
    </row>
    <row r="351" spans="12:12" ht="17" hidden="1" customHeight="1">
      <c r="L351" s="68" t="e">
        <f>VLOOKUP(D351,LookUps!$K$2:$L$16,2,FALSE)</f>
        <v>#N/A</v>
      </c>
    </row>
    <row r="352" spans="12:12" ht="17" hidden="1" customHeight="1">
      <c r="L352" s="68" t="e">
        <f>VLOOKUP(D352,LookUps!$K$2:$L$16,2,FALSE)</f>
        <v>#N/A</v>
      </c>
    </row>
    <row r="353" spans="12:12" ht="17" hidden="1" customHeight="1">
      <c r="L353" s="68" t="e">
        <f>VLOOKUP(D353,LookUps!$K$2:$L$16,2,FALSE)</f>
        <v>#N/A</v>
      </c>
    </row>
    <row r="354" spans="12:12" ht="17" hidden="1" customHeight="1">
      <c r="L354" s="68" t="e">
        <f>VLOOKUP(D354,LookUps!$K$2:$L$16,2,FALSE)</f>
        <v>#N/A</v>
      </c>
    </row>
    <row r="355" spans="12:12" ht="17" hidden="1" customHeight="1">
      <c r="L355" s="68" t="e">
        <f>VLOOKUP(D355,LookUps!$K$2:$L$16,2,FALSE)</f>
        <v>#N/A</v>
      </c>
    </row>
    <row r="356" spans="12:12" ht="17" hidden="1" customHeight="1">
      <c r="L356" s="68" t="e">
        <f>VLOOKUP(D356,LookUps!$K$2:$L$16,2,FALSE)</f>
        <v>#N/A</v>
      </c>
    </row>
    <row r="357" spans="12:12" ht="17" hidden="1" customHeight="1">
      <c r="L357" s="68" t="e">
        <f>VLOOKUP(D357,LookUps!$K$2:$L$16,2,FALSE)</f>
        <v>#N/A</v>
      </c>
    </row>
    <row r="358" spans="12:12" ht="17" hidden="1" customHeight="1">
      <c r="L358" s="68" t="e">
        <f>VLOOKUP(D358,LookUps!$K$2:$L$16,2,FALSE)</f>
        <v>#N/A</v>
      </c>
    </row>
    <row r="359" spans="12:12" ht="17" hidden="1" customHeight="1">
      <c r="L359" s="68" t="e">
        <f>VLOOKUP(D359,LookUps!$K$2:$L$16,2,FALSE)</f>
        <v>#N/A</v>
      </c>
    </row>
    <row r="360" spans="12:12" ht="17" hidden="1" customHeight="1">
      <c r="L360" s="68" t="e">
        <f>VLOOKUP(D360,LookUps!$K$2:$L$16,2,FALSE)</f>
        <v>#N/A</v>
      </c>
    </row>
    <row r="361" spans="12:12" ht="17" hidden="1" customHeight="1">
      <c r="L361" s="68" t="e">
        <f>VLOOKUP(D361,LookUps!$K$2:$L$16,2,FALSE)</f>
        <v>#N/A</v>
      </c>
    </row>
    <row r="362" spans="12:12" ht="17" hidden="1" customHeight="1">
      <c r="L362" s="68" t="e">
        <f>VLOOKUP(D362,LookUps!$K$2:$L$16,2,FALSE)</f>
        <v>#N/A</v>
      </c>
    </row>
    <row r="363" spans="12:12" ht="17" hidden="1" customHeight="1">
      <c r="L363" s="68" t="e">
        <f>VLOOKUP(D363,LookUps!$K$2:$L$16,2,FALSE)</f>
        <v>#N/A</v>
      </c>
    </row>
    <row r="364" spans="12:12" ht="17" hidden="1" customHeight="1">
      <c r="L364" s="68" t="e">
        <f>VLOOKUP(D364,LookUps!$K$2:$L$16,2,FALSE)</f>
        <v>#N/A</v>
      </c>
    </row>
    <row r="365" spans="12:12" ht="17" hidden="1" customHeight="1">
      <c r="L365" s="68" t="e">
        <f>VLOOKUP(D365,LookUps!$K$2:$L$16,2,FALSE)</f>
        <v>#N/A</v>
      </c>
    </row>
    <row r="366" spans="12:12" ht="17" hidden="1" customHeight="1">
      <c r="L366" s="68" t="e">
        <f>VLOOKUP(D366,LookUps!$K$2:$L$16,2,FALSE)</f>
        <v>#N/A</v>
      </c>
    </row>
    <row r="367" spans="12:12" ht="17" hidden="1" customHeight="1">
      <c r="L367" s="68" t="e">
        <f>VLOOKUP(D367,LookUps!$K$2:$L$16,2,FALSE)</f>
        <v>#N/A</v>
      </c>
    </row>
    <row r="368" spans="12:12" ht="17" hidden="1" customHeight="1">
      <c r="L368" s="68" t="e">
        <f>VLOOKUP(D368,LookUps!$K$2:$L$16,2,FALSE)</f>
        <v>#N/A</v>
      </c>
    </row>
    <row r="369" spans="12:12" ht="17" hidden="1" customHeight="1">
      <c r="L369" s="68" t="e">
        <f>VLOOKUP(D369,LookUps!$K$2:$L$16,2,FALSE)</f>
        <v>#N/A</v>
      </c>
    </row>
    <row r="370" spans="12:12" ht="17" hidden="1" customHeight="1">
      <c r="L370" s="68" t="e">
        <f>VLOOKUP(D370,LookUps!$K$2:$L$16,2,FALSE)</f>
        <v>#N/A</v>
      </c>
    </row>
    <row r="371" spans="12:12" ht="17" hidden="1" customHeight="1">
      <c r="L371" s="68" t="e">
        <f>VLOOKUP(D371,LookUps!$K$2:$L$16,2,FALSE)</f>
        <v>#N/A</v>
      </c>
    </row>
    <row r="372" spans="12:12" ht="17" hidden="1" customHeight="1">
      <c r="L372" s="68" t="e">
        <f>VLOOKUP(D372,LookUps!$K$2:$L$16,2,FALSE)</f>
        <v>#N/A</v>
      </c>
    </row>
    <row r="373" spans="12:12" ht="17" hidden="1" customHeight="1">
      <c r="L373" s="68" t="e">
        <f>VLOOKUP(D373,LookUps!$K$2:$L$16,2,FALSE)</f>
        <v>#N/A</v>
      </c>
    </row>
    <row r="374" spans="12:12" ht="17" hidden="1" customHeight="1">
      <c r="L374" s="68" t="e">
        <f>VLOOKUP(D374,LookUps!$K$2:$L$16,2,FALSE)</f>
        <v>#N/A</v>
      </c>
    </row>
    <row r="375" spans="12:12" ht="17" hidden="1" customHeight="1">
      <c r="L375" s="68" t="e">
        <f>VLOOKUP(D375,LookUps!$K$2:$L$16,2,FALSE)</f>
        <v>#N/A</v>
      </c>
    </row>
    <row r="376" spans="12:12" ht="17" hidden="1" customHeight="1">
      <c r="L376" s="68" t="e">
        <f>VLOOKUP(D376,LookUps!$K$2:$L$16,2,FALSE)</f>
        <v>#N/A</v>
      </c>
    </row>
    <row r="377" spans="12:12" ht="17" hidden="1" customHeight="1">
      <c r="L377" s="68" t="e">
        <f>VLOOKUP(D377,LookUps!$K$2:$L$16,2,FALSE)</f>
        <v>#N/A</v>
      </c>
    </row>
    <row r="378" spans="12:12" ht="17" hidden="1" customHeight="1">
      <c r="L378" s="68" t="e">
        <f>VLOOKUP(D378,LookUps!$K$2:$L$16,2,FALSE)</f>
        <v>#N/A</v>
      </c>
    </row>
    <row r="379" spans="12:12" ht="17" hidden="1" customHeight="1">
      <c r="L379" s="68" t="e">
        <f>VLOOKUP(D379,LookUps!$K$2:$L$16,2,FALSE)</f>
        <v>#N/A</v>
      </c>
    </row>
    <row r="380" spans="12:12" ht="17" hidden="1" customHeight="1">
      <c r="L380" s="68" t="e">
        <f>VLOOKUP(D380,LookUps!$K$2:$L$16,2,FALSE)</f>
        <v>#N/A</v>
      </c>
    </row>
    <row r="381" spans="12:12" ht="17" hidden="1" customHeight="1">
      <c r="L381" s="68" t="e">
        <f>VLOOKUP(D381,LookUps!$K$2:$L$16,2,FALSE)</f>
        <v>#N/A</v>
      </c>
    </row>
    <row r="382" spans="12:12" ht="17" hidden="1" customHeight="1">
      <c r="L382" s="68" t="e">
        <f>VLOOKUP(D382,LookUps!$K$2:$L$16,2,FALSE)</f>
        <v>#N/A</v>
      </c>
    </row>
    <row r="383" spans="12:12" ht="17" hidden="1" customHeight="1">
      <c r="L383" s="68" t="e">
        <f>VLOOKUP(D383,LookUps!$K$2:$L$16,2,FALSE)</f>
        <v>#N/A</v>
      </c>
    </row>
    <row r="384" spans="12:12" ht="17" hidden="1" customHeight="1">
      <c r="L384" s="68" t="e">
        <f>VLOOKUP(D384,LookUps!$K$2:$L$16,2,FALSE)</f>
        <v>#N/A</v>
      </c>
    </row>
    <row r="385" spans="12:12" ht="17" hidden="1" customHeight="1">
      <c r="L385" s="68" t="e">
        <f>VLOOKUP(D385,LookUps!$K$2:$L$16,2,FALSE)</f>
        <v>#N/A</v>
      </c>
    </row>
    <row r="386" spans="12:12" ht="17" hidden="1" customHeight="1">
      <c r="L386" s="68" t="e">
        <f>VLOOKUP(D386,LookUps!$K$2:$L$16,2,FALSE)</f>
        <v>#N/A</v>
      </c>
    </row>
    <row r="387" spans="12:12" ht="17" hidden="1" customHeight="1">
      <c r="L387" s="68" t="e">
        <f>VLOOKUP(D387,LookUps!$K$2:$L$16,2,FALSE)</f>
        <v>#N/A</v>
      </c>
    </row>
    <row r="388" spans="12:12" ht="17" hidden="1" customHeight="1">
      <c r="L388" s="68" t="e">
        <f>VLOOKUP(D388,LookUps!$K$2:$L$16,2,FALSE)</f>
        <v>#N/A</v>
      </c>
    </row>
    <row r="389" spans="12:12" ht="17" hidden="1" customHeight="1">
      <c r="L389" s="68" t="e">
        <f>VLOOKUP(D389,LookUps!$K$2:$L$16,2,FALSE)</f>
        <v>#N/A</v>
      </c>
    </row>
    <row r="390" spans="12:12" ht="17" hidden="1" customHeight="1">
      <c r="L390" s="68" t="e">
        <f>VLOOKUP(D390,LookUps!$K$2:$L$16,2,FALSE)</f>
        <v>#N/A</v>
      </c>
    </row>
    <row r="391" spans="12:12" ht="17" hidden="1" customHeight="1">
      <c r="L391" s="68" t="e">
        <f>VLOOKUP(D391,LookUps!$K$2:$L$16,2,FALSE)</f>
        <v>#N/A</v>
      </c>
    </row>
    <row r="392" spans="12:12" ht="17" hidden="1" customHeight="1">
      <c r="L392" s="68" t="e">
        <f>VLOOKUP(D392,LookUps!$K$2:$L$16,2,FALSE)</f>
        <v>#N/A</v>
      </c>
    </row>
    <row r="393" spans="12:12" ht="17" hidden="1" customHeight="1">
      <c r="L393" s="68" t="e">
        <f>VLOOKUP(D393,LookUps!$K$2:$L$16,2,FALSE)</f>
        <v>#N/A</v>
      </c>
    </row>
  </sheetData>
  <sheetProtection algorithmName="SHA-512" hashValue="7mg+T1NTuIwrVlZ4Eju0m1PMvLxHSD+edutL9HUKBKnmXfOZoRTYUs62FlEKG81V6HP24sTfjExr6adNcpThcw==" saltValue="enI5eAi1JjJgWM4IJIpCfw==" spinCount="100000" sheet="1" selectLockedCells="1"/>
  <mergeCells count="6">
    <mergeCell ref="K7:K8"/>
    <mergeCell ref="D7:D8"/>
    <mergeCell ref="E7:E8"/>
    <mergeCell ref="F7:F8"/>
    <mergeCell ref="H7:H8"/>
    <mergeCell ref="D5:I5"/>
  </mergeCells>
  <conditionalFormatting sqref="K10:K155 K278 K176">
    <cfRule type="expression" dxfId="3" priority="108">
      <formula>AND(#REF!="Other",$K10="")</formula>
    </cfRule>
    <cfRule type="expression" dxfId="2" priority="109">
      <formula>AND($E10="Other",$K10="")</formula>
    </cfRule>
  </conditionalFormatting>
  <conditionalFormatting sqref="K156:K175 K177:K277">
    <cfRule type="expression" dxfId="1" priority="114">
      <formula>AND(#REF!="Other",$K156="")</formula>
    </cfRule>
    <cfRule type="expression" dxfId="0" priority="115">
      <formula>AND($E156="Other",$K156="")</formula>
    </cfRule>
  </conditionalFormatting>
  <dataValidations count="5">
    <dataValidation type="decimal" operator="greaterThan" showInputMessage="1" showErrorMessage="1" errorTitle="Number not entered" error="Enter a value to two decimal places." sqref="H10:H278" xr:uid="{47F8E104-D914-F04F-8364-0F520E537CFB}">
      <formula1>0</formula1>
    </dataValidation>
    <dataValidation type="list" operator="greaterThan" showInputMessage="1" showErrorMessage="1" errorTitle="Number not entered" error="Enter a value to two decimal places." sqref="E10:E278" xr:uid="{080FB561-C3BB-4046-A8DB-CADA47E4F8C6}">
      <formula1>Supplier</formula1>
    </dataValidation>
    <dataValidation type="list" operator="greaterThan" showInputMessage="1" showErrorMessage="1" errorTitle="Number not entered" error="Enter a value to two decimal places." sqref="I10:I278" xr:uid="{E00767F3-CCDA-7047-A631-1282D5C659FF}">
      <formula1>Unit</formula1>
    </dataValidation>
    <dataValidation operator="greaterThan" showInputMessage="1" showErrorMessage="1" errorTitle="Number not entered" error="Enter a value to two decimal places." sqref="F279:F290" xr:uid="{B46864C0-90BF-2040-8514-1E5775A538B6}"/>
    <dataValidation type="list" operator="greaterThan" showInputMessage="1" showErrorMessage="1" errorTitle="Number not entered" error="Enter a value to two decimal places." sqref="J10:J278" xr:uid="{4C41FE00-36F0-46AB-AB09-32313221B0EF}">
      <formula1>CoC</formula1>
    </dataValidation>
  </dataValidations>
  <pageMargins left="0.75" right="0.75" top="1" bottom="1" header="0.5" footer="0.5"/>
  <pageSetup paperSize="9" orientation="portrait" horizontalDpi="4294967292" verticalDpi="4294967292"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ontrol 1">
              <controlPr defaultSize="0" print="0" uiObject="1" autoLine="0" autoPict="0">
                <anchor moveWithCells="1" sizeWithCells="1">
                  <from>
                    <xdr:col>6</xdr:col>
                    <xdr:colOff>0</xdr:colOff>
                    <xdr:row>9</xdr:row>
                    <xdr:rowOff>0</xdr:rowOff>
                  </from>
                  <to>
                    <xdr:col>6</xdr:col>
                    <xdr:colOff>0</xdr:colOff>
                    <xdr:row>10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operator="greaterThan" showInputMessage="1" showErrorMessage="1" errorTitle="Number not entered" error="Enter a value to two decimal places." xr:uid="{3CB2BF41-07B3-9C4E-96F5-4D779F87BA86}">
          <x14:formula1>
            <xm:f>LookUps!$E$2:$E$19</xm:f>
          </x14:formula1>
          <xm:sqref>G10:G278</xm:sqref>
        </x14:dataValidation>
        <x14:dataValidation type="list" showInputMessage="1" showErrorMessage="1" xr:uid="{27D7D295-567C-1745-A5C4-523F34D01B10}">
          <x14:formula1>
            <xm:f>LookUps!$K$2:$K$16</xm:f>
          </x14:formula1>
          <xm:sqref>D10:D278</xm:sqref>
        </x14:dataValidation>
        <x14:dataValidation type="list" operator="greaterThan" showInputMessage="1" showErrorMessage="1" errorTitle="Number not entered" error="Enter a value to two decimal places." xr:uid="{C24622F7-D8E5-334D-9450-2546DEBB35C5}">
          <x14:formula1>
            <xm:f>LookUps!$T$2:$T$25</xm:f>
          </x14:formula1>
          <xm:sqref>F10:F278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L226"/>
  <sheetViews>
    <sheetView workbookViewId="0">
      <pane ySplit="1" topLeftCell="A2" activePane="bottomLeft" state="frozen"/>
      <selection activeCell="BB8" sqref="BB8"/>
      <selection pane="bottomLeft" activeCell="K5" sqref="K5"/>
    </sheetView>
  </sheetViews>
  <sheetFormatPr defaultColWidth="8.8125" defaultRowHeight="15.75"/>
  <cols>
    <col min="1" max="1" width="19" customWidth="1"/>
    <col min="2" max="2" width="13.1875" bestFit="1" customWidth="1"/>
    <col min="3" max="3" width="23.6875" bestFit="1" customWidth="1"/>
    <col min="4" max="4" width="23.6875" customWidth="1"/>
    <col min="5" max="5" width="18.8125" customWidth="1"/>
    <col min="6" max="6" width="20.3125" bestFit="1" customWidth="1"/>
    <col min="7" max="7" width="19.8125" bestFit="1" customWidth="1"/>
    <col min="8" max="8" width="19.8125" customWidth="1"/>
    <col min="10" max="10" width="16.5" customWidth="1"/>
    <col min="11" max="11" width="10" customWidth="1"/>
  </cols>
  <sheetData>
    <row r="1" spans="1:12" ht="15.75" customHeight="1">
      <c r="A1" s="21" t="str">
        <f>'1. Your Supplier Details'!C8</f>
        <v>Your Supplier Name</v>
      </c>
      <c r="B1" s="21" t="str">
        <f>'1. Your Supplier Details'!D8</f>
        <v>Country</v>
      </c>
      <c r="C1" s="21" t="str">
        <f>'1. Your Supplier Details'!E8</f>
        <v>Additional information</v>
      </c>
      <c r="D1" s="21" t="str">
        <f>'2. Proteins Supplied'!D7</f>
        <v>Market</v>
      </c>
      <c r="E1" s="21" t="str">
        <f>'2. Proteins Supplied'!E7</f>
        <v>Supplier</v>
      </c>
      <c r="F1" s="21" t="str">
        <f>'2. Proteins Supplied'!F7</f>
        <v>Product Category</v>
      </c>
      <c r="G1" s="21" t="str">
        <f>'2. Proteins Supplied'!G7</f>
        <v>Protein Type</v>
      </c>
      <c r="H1" s="21" t="str">
        <f>'2. Proteins Supplied'!H7</f>
        <v>Volume Supplied</v>
      </c>
      <c r="I1" s="21" t="str">
        <f>'2. Proteins Supplied'!I7</f>
        <v>Unit</v>
      </c>
      <c r="J1" s="21" t="str">
        <f>'2. Proteins Supplied'!K7</f>
        <v>Additional information</v>
      </c>
      <c r="K1" s="21" t="s">
        <v>92</v>
      </c>
      <c r="L1" s="21" t="s">
        <v>93</v>
      </c>
    </row>
    <row r="2" spans="1:12" ht="16.05" customHeight="1">
      <c r="A2" t="str">
        <f t="array" ref="A2">IF($E2="","",INDEX('1. Your Supplier Details'!C$11:C$78,MATCH(Database!$E2,'1. Your Supplier Details'!$C$11:$C$78,0)))</f>
        <v/>
      </c>
      <c r="B2" t="str">
        <f t="array" ref="B2">IF($E2="","",INDEX('1. Your Supplier Details'!D$11:D$78,MATCH(Database!$E2,'1. Your Supplier Details'!$C$11:$C$78,0)))</f>
        <v/>
      </c>
      <c r="C2" t="str">
        <f t="array" ref="C2">IF($E2="","",INDEX('1. Your Supplier Details'!E$11:E$78,MATCH(Database!$E2,'1. Your Supplier Details'!$C$11:$C$78,0)))</f>
        <v/>
      </c>
      <c r="D2" t="str">
        <f>IF('2. Proteins Supplied'!D10="","",'2. Proteins Supplied'!D10)</f>
        <v/>
      </c>
      <c r="E2" t="str">
        <f>IF('2. Proteins Supplied'!E10="","",'2. Proteins Supplied'!E10)</f>
        <v/>
      </c>
      <c r="F2" t="str">
        <f>IF('2. Proteins Supplied'!F10="","",'2. Proteins Supplied'!F10)</f>
        <v/>
      </c>
      <c r="G2" t="str">
        <f>IF('2. Proteins Supplied'!G10="","",'2. Proteins Supplied'!G10)</f>
        <v/>
      </c>
      <c r="H2" t="str">
        <f>IF('2. Proteins Supplied'!H10="","",'2. Proteins Supplied'!H10)</f>
        <v/>
      </c>
      <c r="I2" t="str">
        <f>IF('2. Proteins Supplied'!I10="","",'2. Proteins Supplied'!I10)</f>
        <v/>
      </c>
      <c r="J2" t="str">
        <f>IF('2. Proteins Supplied'!K10="","",'2. Proteins Supplied'!K10)</f>
        <v/>
      </c>
      <c r="K2" t="str">
        <f>IF(G2="","",VLOOKUP(G2,LookUps!$E$2:$G$20,3,FALSE))</f>
        <v/>
      </c>
      <c r="L2" t="str">
        <f>IF(H2="","",IF(I2="grams",H2/10^6,IF(I2="kg",H2/10^3,H2)))</f>
        <v/>
      </c>
    </row>
    <row r="3" spans="1:12">
      <c r="A3" t="str">
        <f t="array" ref="A3">IF($E3="","",INDEX('1. Your Supplier Details'!C$11:C$78,MATCH(Database!$E3,'1. Your Supplier Details'!$C$11:$C$78,0)))</f>
        <v/>
      </c>
      <c r="B3" t="str">
        <f t="array" ref="B3">IF($E3="","",INDEX('1. Your Supplier Details'!D$11:D$78,MATCH(Database!$E3,'1. Your Supplier Details'!$C$11:$C$78,0)))</f>
        <v/>
      </c>
      <c r="C3" t="str">
        <f t="array" ref="C3">IF($E3="","",INDEX('1. Your Supplier Details'!E$11:E$78,MATCH(Database!$E3,'1. Your Supplier Details'!$C$11:$C$78,0)))</f>
        <v/>
      </c>
      <c r="D3" t="str">
        <f>IF('2. Proteins Supplied'!D11="","",'2. Proteins Supplied'!D11)</f>
        <v/>
      </c>
      <c r="E3" t="str">
        <f>IF('2. Proteins Supplied'!E11="","",'2. Proteins Supplied'!E11)</f>
        <v/>
      </c>
      <c r="F3" t="str">
        <f>IF('2. Proteins Supplied'!F11="","",'2. Proteins Supplied'!F11)</f>
        <v/>
      </c>
      <c r="G3" t="str">
        <f>IF('2. Proteins Supplied'!G11="","",'2. Proteins Supplied'!G11)</f>
        <v/>
      </c>
      <c r="H3" t="str">
        <f>IF('2. Proteins Supplied'!H11="","",'2. Proteins Supplied'!H11)</f>
        <v/>
      </c>
      <c r="I3" t="str">
        <f>IF('2. Proteins Supplied'!I11="","",'2. Proteins Supplied'!I11)</f>
        <v/>
      </c>
      <c r="J3" t="str">
        <f>IF('2. Proteins Supplied'!K11="","",'2. Proteins Supplied'!K11)</f>
        <v/>
      </c>
      <c r="K3" t="str">
        <f>IF(G3="","",VLOOKUP(G3,LookUps!$E$2:$G$20,3,FALSE))</f>
        <v/>
      </c>
      <c r="L3" t="str">
        <f t="shared" ref="L3:L66" si="0">IF(H3="","",IF(I3="grams",H3/10^6,IF(I3="kg",H3/10^3,H3)))</f>
        <v/>
      </c>
    </row>
    <row r="4" spans="1:12">
      <c r="A4" t="str">
        <f t="array" ref="A4">IF($E4="","",INDEX('1. Your Supplier Details'!C$11:C$78,MATCH(Database!$E4,'1. Your Supplier Details'!$C$11:$C$78,0)))</f>
        <v/>
      </c>
      <c r="B4" t="str">
        <f t="array" ref="B4">IF($E4="","",INDEX('1. Your Supplier Details'!D$11:D$78,MATCH(Database!$E4,'1. Your Supplier Details'!$C$11:$C$78,0)))</f>
        <v/>
      </c>
      <c r="C4" t="str">
        <f t="array" ref="C4">IF($E4="","",INDEX('1. Your Supplier Details'!E$11:E$78,MATCH(Database!$E4,'1. Your Supplier Details'!$C$11:$C$78,0)))</f>
        <v/>
      </c>
      <c r="D4" t="str">
        <f>IF('2. Proteins Supplied'!D12="","",'2. Proteins Supplied'!D12)</f>
        <v/>
      </c>
      <c r="E4" t="str">
        <f>IF('2. Proteins Supplied'!E12="","",'2. Proteins Supplied'!E12)</f>
        <v/>
      </c>
      <c r="F4" t="str">
        <f>IF('2. Proteins Supplied'!F12="","",'2. Proteins Supplied'!F12)</f>
        <v/>
      </c>
      <c r="G4" t="str">
        <f>IF('2. Proteins Supplied'!G12="","",'2. Proteins Supplied'!G12)</f>
        <v/>
      </c>
      <c r="H4" t="str">
        <f>IF('2. Proteins Supplied'!H12="","",'2. Proteins Supplied'!H12)</f>
        <v/>
      </c>
      <c r="I4" t="str">
        <f>IF('2. Proteins Supplied'!I12="","",'2. Proteins Supplied'!I12)</f>
        <v/>
      </c>
      <c r="J4" t="str">
        <f>IF('2. Proteins Supplied'!K12="","",'2. Proteins Supplied'!K12)</f>
        <v/>
      </c>
      <c r="K4" t="str">
        <f>IF(G4="","",VLOOKUP(G4,LookUps!$E$2:$G$20,3,FALSE))</f>
        <v/>
      </c>
      <c r="L4" t="str">
        <f t="shared" si="0"/>
        <v/>
      </c>
    </row>
    <row r="5" spans="1:12">
      <c r="A5" t="str">
        <f t="array" ref="A5">IF($E5="","",INDEX('1. Your Supplier Details'!C$11:C$78,MATCH(Database!$E5,'1. Your Supplier Details'!$C$11:$C$78,0)))</f>
        <v/>
      </c>
      <c r="B5" t="str">
        <f t="array" ref="B5">IF($E5="","",INDEX('1. Your Supplier Details'!D$11:D$78,MATCH(Database!$E5,'1. Your Supplier Details'!$C$11:$C$78,0)))</f>
        <v/>
      </c>
      <c r="C5" t="str">
        <f t="array" ref="C5">IF($E5="","",INDEX('1. Your Supplier Details'!E$11:E$78,MATCH(Database!$E5,'1. Your Supplier Details'!$C$11:$C$78,0)))</f>
        <v/>
      </c>
      <c r="D5" t="str">
        <f>IF('2. Proteins Supplied'!D13="","",'2. Proteins Supplied'!D13)</f>
        <v/>
      </c>
      <c r="E5" t="str">
        <f>IF('2. Proteins Supplied'!E13="","",'2. Proteins Supplied'!E13)</f>
        <v/>
      </c>
      <c r="F5" t="str">
        <f>IF('2. Proteins Supplied'!F13="","",'2. Proteins Supplied'!F13)</f>
        <v/>
      </c>
      <c r="G5" t="str">
        <f>IF('2. Proteins Supplied'!G13="","",'2. Proteins Supplied'!G13)</f>
        <v/>
      </c>
      <c r="H5" t="str">
        <f>IF('2. Proteins Supplied'!H13="","",'2. Proteins Supplied'!H13)</f>
        <v/>
      </c>
      <c r="I5" t="str">
        <f>IF('2. Proteins Supplied'!I13="","",'2. Proteins Supplied'!I13)</f>
        <v/>
      </c>
      <c r="J5" t="str">
        <f>IF('2. Proteins Supplied'!K13="","",'2. Proteins Supplied'!K13)</f>
        <v/>
      </c>
      <c r="K5" t="str">
        <f>IF(G5="","",VLOOKUP(G5,LookUps!$E$2:$G$20,3,FALSE))</f>
        <v/>
      </c>
      <c r="L5" t="str">
        <f t="shared" si="0"/>
        <v/>
      </c>
    </row>
    <row r="6" spans="1:12">
      <c r="A6" t="str">
        <f t="array" ref="A6">IF($E6="","",INDEX('1. Your Supplier Details'!C$11:C$78,MATCH(Database!$E6,'1. Your Supplier Details'!$C$11:$C$78,0)))</f>
        <v/>
      </c>
      <c r="B6" t="str">
        <f t="array" ref="B6">IF($E6="","",INDEX('1. Your Supplier Details'!D$11:D$78,MATCH(Database!$E6,'1. Your Supplier Details'!$C$11:$C$78,0)))</f>
        <v/>
      </c>
      <c r="C6" t="str">
        <f t="array" ref="C6">IF($E6="","",INDEX('1. Your Supplier Details'!E$11:E$78,MATCH(Database!$E6,'1. Your Supplier Details'!$C$11:$C$78,0)))</f>
        <v/>
      </c>
      <c r="D6" t="str">
        <f>IF('2. Proteins Supplied'!D14="","",'2. Proteins Supplied'!D14)</f>
        <v/>
      </c>
      <c r="E6" t="str">
        <f>IF('2. Proteins Supplied'!E14="","",'2. Proteins Supplied'!E14)</f>
        <v/>
      </c>
      <c r="F6" t="str">
        <f>IF('2. Proteins Supplied'!F14="","",'2. Proteins Supplied'!F14)</f>
        <v/>
      </c>
      <c r="G6" t="str">
        <f>IF('2. Proteins Supplied'!G14="","",'2. Proteins Supplied'!G14)</f>
        <v/>
      </c>
      <c r="H6" t="str">
        <f>IF('2. Proteins Supplied'!H14="","",'2. Proteins Supplied'!H14)</f>
        <v/>
      </c>
      <c r="I6" t="str">
        <f>IF('2. Proteins Supplied'!I14="","",'2. Proteins Supplied'!I14)</f>
        <v/>
      </c>
      <c r="J6" t="str">
        <f>IF('2. Proteins Supplied'!K14="","",'2. Proteins Supplied'!K14)</f>
        <v/>
      </c>
      <c r="K6" t="str">
        <f>IF(G6="","",VLOOKUP(G6,LookUps!$E$2:$G$20,3,FALSE))</f>
        <v/>
      </c>
      <c r="L6" t="str">
        <f t="shared" si="0"/>
        <v/>
      </c>
    </row>
    <row r="7" spans="1:12">
      <c r="A7" t="str">
        <f t="array" ref="A7">IF($E7="","",INDEX('1. Your Supplier Details'!C$11:C$78,MATCH(Database!$E7,'1. Your Supplier Details'!$C$11:$C$78,0)))</f>
        <v/>
      </c>
      <c r="B7" t="str">
        <f t="array" ref="B7">IF($E7="","",INDEX('1. Your Supplier Details'!D$11:D$78,MATCH(Database!$E7,'1. Your Supplier Details'!$C$11:$C$78,0)))</f>
        <v/>
      </c>
      <c r="C7" t="str">
        <f t="array" ref="C7">IF($E7="","",INDEX('1. Your Supplier Details'!E$11:E$78,MATCH(Database!$E7,'1. Your Supplier Details'!$C$11:$C$78,0)))</f>
        <v/>
      </c>
      <c r="D7" t="str">
        <f>IF('2. Proteins Supplied'!D15="","",'2. Proteins Supplied'!D15)</f>
        <v/>
      </c>
      <c r="E7" t="str">
        <f>IF('2. Proteins Supplied'!E15="","",'2. Proteins Supplied'!E15)</f>
        <v/>
      </c>
      <c r="F7" t="str">
        <f>IF('2. Proteins Supplied'!F15="","",'2. Proteins Supplied'!F15)</f>
        <v/>
      </c>
      <c r="G7" t="str">
        <f>IF('2. Proteins Supplied'!G15="","",'2. Proteins Supplied'!G15)</f>
        <v/>
      </c>
      <c r="H7" t="str">
        <f>IF('2. Proteins Supplied'!H15="","",'2. Proteins Supplied'!H15)</f>
        <v/>
      </c>
      <c r="I7" t="str">
        <f>IF('2. Proteins Supplied'!I15="","",'2. Proteins Supplied'!I15)</f>
        <v/>
      </c>
      <c r="J7" t="str">
        <f>IF('2. Proteins Supplied'!K15="","",'2. Proteins Supplied'!K15)</f>
        <v/>
      </c>
      <c r="K7" t="str">
        <f>IF(G7="","",VLOOKUP(G7,LookUps!$E$2:$G$20,3,FALSE))</f>
        <v/>
      </c>
      <c r="L7" t="str">
        <f t="shared" si="0"/>
        <v/>
      </c>
    </row>
    <row r="8" spans="1:12">
      <c r="A8" t="str">
        <f t="array" ref="A8">IF($E8="","",INDEX('1. Your Supplier Details'!C$11:C$78,MATCH(Database!$E8,'1. Your Supplier Details'!$C$11:$C$78,0)))</f>
        <v/>
      </c>
      <c r="B8" t="str">
        <f t="array" ref="B8">IF($E8="","",INDEX('1. Your Supplier Details'!D$11:D$78,MATCH(Database!$E8,'1. Your Supplier Details'!$C$11:$C$78,0)))</f>
        <v/>
      </c>
      <c r="C8" t="str">
        <f t="array" ref="C8">IF($E8="","",INDEX('1. Your Supplier Details'!E$11:E$78,MATCH(Database!$E8,'1. Your Supplier Details'!$C$11:$C$78,0)))</f>
        <v/>
      </c>
      <c r="D8" t="str">
        <f>IF('2. Proteins Supplied'!D16="","",'2. Proteins Supplied'!D16)</f>
        <v/>
      </c>
      <c r="E8" t="str">
        <f>IF('2. Proteins Supplied'!E16="","",'2. Proteins Supplied'!E16)</f>
        <v/>
      </c>
      <c r="F8" t="str">
        <f>IF('2. Proteins Supplied'!F16="","",'2. Proteins Supplied'!F16)</f>
        <v/>
      </c>
      <c r="G8" t="str">
        <f>IF('2. Proteins Supplied'!G16="","",'2. Proteins Supplied'!G16)</f>
        <v/>
      </c>
      <c r="H8" t="str">
        <f>IF('2. Proteins Supplied'!H16="","",'2. Proteins Supplied'!H16)</f>
        <v/>
      </c>
      <c r="I8" t="str">
        <f>IF('2. Proteins Supplied'!I16="","",'2. Proteins Supplied'!I16)</f>
        <v/>
      </c>
      <c r="J8" t="str">
        <f>IF('2. Proteins Supplied'!K16="","",'2. Proteins Supplied'!K16)</f>
        <v/>
      </c>
      <c r="K8" t="str">
        <f>IF(G8="","",VLOOKUP(G8,LookUps!$E$2:$G$20,3,FALSE))</f>
        <v/>
      </c>
      <c r="L8" t="str">
        <f t="shared" si="0"/>
        <v/>
      </c>
    </row>
    <row r="9" spans="1:12">
      <c r="A9" t="str">
        <f t="array" ref="A9">IF($E9="","",INDEX('1. Your Supplier Details'!C$11:C$78,MATCH(Database!$E9,'1. Your Supplier Details'!$C$11:$C$78,0)))</f>
        <v/>
      </c>
      <c r="B9" t="str">
        <f t="array" ref="B9">IF($E9="","",INDEX('1. Your Supplier Details'!D$11:D$78,MATCH(Database!$E9,'1. Your Supplier Details'!$C$11:$C$78,0)))</f>
        <v/>
      </c>
      <c r="C9" t="str">
        <f t="array" ref="C9">IF($E9="","",INDEX('1. Your Supplier Details'!E$11:E$78,MATCH(Database!$E9,'1. Your Supplier Details'!$C$11:$C$78,0)))</f>
        <v/>
      </c>
      <c r="D9" t="str">
        <f>IF('2. Proteins Supplied'!D17="","",'2. Proteins Supplied'!D17)</f>
        <v/>
      </c>
      <c r="E9" t="str">
        <f>IF('2. Proteins Supplied'!E17="","",'2. Proteins Supplied'!E17)</f>
        <v/>
      </c>
      <c r="F9" t="str">
        <f>IF('2. Proteins Supplied'!F17="","",'2. Proteins Supplied'!F17)</f>
        <v/>
      </c>
      <c r="G9" t="str">
        <f>IF('2. Proteins Supplied'!G17="","",'2. Proteins Supplied'!G17)</f>
        <v/>
      </c>
      <c r="H9" t="str">
        <f>IF('2. Proteins Supplied'!H17="","",'2. Proteins Supplied'!H17)</f>
        <v/>
      </c>
      <c r="I9" t="str">
        <f>IF('2. Proteins Supplied'!I17="","",'2. Proteins Supplied'!I17)</f>
        <v/>
      </c>
      <c r="J9" t="str">
        <f>IF('2. Proteins Supplied'!K17="","",'2. Proteins Supplied'!K17)</f>
        <v/>
      </c>
      <c r="K9" t="str">
        <f>IF(G9="","",VLOOKUP(G9,LookUps!$E$2:$G$20,3,FALSE))</f>
        <v/>
      </c>
      <c r="L9" t="str">
        <f t="shared" si="0"/>
        <v/>
      </c>
    </row>
    <row r="10" spans="1:12">
      <c r="A10" t="str">
        <f t="array" ref="A10">IF($E10="","",INDEX('1. Your Supplier Details'!C$11:C$78,MATCH(Database!$E10,'1. Your Supplier Details'!$C$11:$C$78,0)))</f>
        <v/>
      </c>
      <c r="B10" t="str">
        <f t="array" ref="B10">IF($E10="","",INDEX('1. Your Supplier Details'!D$11:D$78,MATCH(Database!$E10,'1. Your Supplier Details'!$C$11:$C$78,0)))</f>
        <v/>
      </c>
      <c r="C10" t="str">
        <f t="array" ref="C10">IF($E10="","",INDEX('1. Your Supplier Details'!E$11:E$78,MATCH(Database!$E10,'1. Your Supplier Details'!$C$11:$C$78,0)))</f>
        <v/>
      </c>
      <c r="D10" t="str">
        <f>IF('2. Proteins Supplied'!D18="","",'2. Proteins Supplied'!D18)</f>
        <v/>
      </c>
      <c r="E10" t="str">
        <f>IF('2. Proteins Supplied'!E18="","",'2. Proteins Supplied'!E18)</f>
        <v/>
      </c>
      <c r="F10" t="str">
        <f>IF('2. Proteins Supplied'!F18="","",'2. Proteins Supplied'!F18)</f>
        <v/>
      </c>
      <c r="G10" t="str">
        <f>IF('2. Proteins Supplied'!G18="","",'2. Proteins Supplied'!G18)</f>
        <v/>
      </c>
      <c r="H10" t="str">
        <f>IF('2. Proteins Supplied'!H18="","",'2. Proteins Supplied'!H18)</f>
        <v/>
      </c>
      <c r="I10" t="str">
        <f>IF('2. Proteins Supplied'!I18="","",'2. Proteins Supplied'!I18)</f>
        <v/>
      </c>
      <c r="J10" t="str">
        <f>IF('2. Proteins Supplied'!K18="","",'2. Proteins Supplied'!K18)</f>
        <v/>
      </c>
      <c r="K10" t="str">
        <f>IF(G10="","",VLOOKUP(G10,LookUps!$E$2:$G$20,3,FALSE))</f>
        <v/>
      </c>
      <c r="L10" t="str">
        <f t="shared" si="0"/>
        <v/>
      </c>
    </row>
    <row r="11" spans="1:12">
      <c r="A11" t="str">
        <f t="array" ref="A11">IF($E11="","",INDEX('1. Your Supplier Details'!C$11:C$78,MATCH(Database!$E11,'1. Your Supplier Details'!$C$11:$C$78,0)))</f>
        <v/>
      </c>
      <c r="B11" t="str">
        <f t="array" ref="B11">IF($E11="","",INDEX('1. Your Supplier Details'!D$11:D$78,MATCH(Database!$E11,'1. Your Supplier Details'!$C$11:$C$78,0)))</f>
        <v/>
      </c>
      <c r="C11" t="str">
        <f t="array" ref="C11">IF($E11="","",INDEX('1. Your Supplier Details'!E$11:E$78,MATCH(Database!$E11,'1. Your Supplier Details'!$C$11:$C$78,0)))</f>
        <v/>
      </c>
      <c r="D11" t="str">
        <f>IF('2. Proteins Supplied'!D19="","",'2. Proteins Supplied'!D19)</f>
        <v/>
      </c>
      <c r="E11" t="str">
        <f>IF('2. Proteins Supplied'!E19="","",'2. Proteins Supplied'!E19)</f>
        <v/>
      </c>
      <c r="F11" t="str">
        <f>IF('2. Proteins Supplied'!F19="","",'2. Proteins Supplied'!F19)</f>
        <v/>
      </c>
      <c r="G11" t="str">
        <f>IF('2. Proteins Supplied'!G19="","",'2. Proteins Supplied'!G19)</f>
        <v/>
      </c>
      <c r="H11" t="str">
        <f>IF('2. Proteins Supplied'!H19="","",'2. Proteins Supplied'!H19)</f>
        <v/>
      </c>
      <c r="I11" t="str">
        <f>IF('2. Proteins Supplied'!I19="","",'2. Proteins Supplied'!I19)</f>
        <v/>
      </c>
      <c r="J11" t="str">
        <f>IF('2. Proteins Supplied'!K19="","",'2. Proteins Supplied'!K19)</f>
        <v/>
      </c>
      <c r="K11" t="str">
        <f>IF(G11="","",VLOOKUP(G11,LookUps!$E$2:$G$20,3,FALSE))</f>
        <v/>
      </c>
      <c r="L11" t="str">
        <f t="shared" si="0"/>
        <v/>
      </c>
    </row>
    <row r="12" spans="1:12">
      <c r="A12" t="str">
        <f t="array" ref="A12">IF($E12="","",INDEX('1. Your Supplier Details'!C$11:C$78,MATCH(Database!$E12,'1. Your Supplier Details'!$C$11:$C$78,0)))</f>
        <v/>
      </c>
      <c r="B12" t="str">
        <f t="array" ref="B12">IF($E12="","",INDEX('1. Your Supplier Details'!D$11:D$78,MATCH(Database!$E12,'1. Your Supplier Details'!$C$11:$C$78,0)))</f>
        <v/>
      </c>
      <c r="C12" t="str">
        <f t="array" ref="C12">IF($E12="","",INDEX('1. Your Supplier Details'!E$11:E$78,MATCH(Database!$E12,'1. Your Supplier Details'!$C$11:$C$78,0)))</f>
        <v/>
      </c>
      <c r="D12" t="str">
        <f>IF('2. Proteins Supplied'!D20="","",'2. Proteins Supplied'!D20)</f>
        <v/>
      </c>
      <c r="E12" t="str">
        <f>IF('2. Proteins Supplied'!E20="","",'2. Proteins Supplied'!E20)</f>
        <v/>
      </c>
      <c r="F12" t="str">
        <f>IF('2. Proteins Supplied'!F20="","",'2. Proteins Supplied'!F20)</f>
        <v/>
      </c>
      <c r="G12" t="str">
        <f>IF('2. Proteins Supplied'!G20="","",'2. Proteins Supplied'!G20)</f>
        <v/>
      </c>
      <c r="H12" t="str">
        <f>IF('2. Proteins Supplied'!H20="","",'2. Proteins Supplied'!H20)</f>
        <v/>
      </c>
      <c r="I12" t="str">
        <f>IF('2. Proteins Supplied'!I20="","",'2. Proteins Supplied'!I20)</f>
        <v/>
      </c>
      <c r="J12" t="str">
        <f>IF('2. Proteins Supplied'!K20="","",'2. Proteins Supplied'!K20)</f>
        <v/>
      </c>
      <c r="K12" t="str">
        <f>IF(G12="","",VLOOKUP(G12,LookUps!$E$2:$G$20,3,FALSE))</f>
        <v/>
      </c>
      <c r="L12" t="str">
        <f t="shared" si="0"/>
        <v/>
      </c>
    </row>
    <row r="13" spans="1:12">
      <c r="A13" t="str">
        <f t="array" ref="A13">IF($E13="","",INDEX('1. Your Supplier Details'!C$11:C$78,MATCH(Database!$E13,'1. Your Supplier Details'!$C$11:$C$78,0)))</f>
        <v/>
      </c>
      <c r="B13" t="str">
        <f t="array" ref="B13">IF($E13="","",INDEX('1. Your Supplier Details'!D$11:D$78,MATCH(Database!$E13,'1. Your Supplier Details'!$C$11:$C$78,0)))</f>
        <v/>
      </c>
      <c r="C13" t="str">
        <f t="array" ref="C13">IF($E13="","",INDEX('1. Your Supplier Details'!E$11:E$78,MATCH(Database!$E13,'1. Your Supplier Details'!$C$11:$C$78,0)))</f>
        <v/>
      </c>
      <c r="D13" t="str">
        <f>IF('2. Proteins Supplied'!D21="","",'2. Proteins Supplied'!D21)</f>
        <v/>
      </c>
      <c r="E13" t="str">
        <f>IF('2. Proteins Supplied'!E21="","",'2. Proteins Supplied'!E21)</f>
        <v/>
      </c>
      <c r="F13" t="str">
        <f>IF('2. Proteins Supplied'!F21="","",'2. Proteins Supplied'!F21)</f>
        <v/>
      </c>
      <c r="G13" t="str">
        <f>IF('2. Proteins Supplied'!G21="","",'2. Proteins Supplied'!G21)</f>
        <v/>
      </c>
      <c r="H13" t="str">
        <f>IF('2. Proteins Supplied'!H21="","",'2. Proteins Supplied'!H21)</f>
        <v/>
      </c>
      <c r="I13" t="str">
        <f>IF('2. Proteins Supplied'!I21="","",'2. Proteins Supplied'!I21)</f>
        <v/>
      </c>
      <c r="J13" t="str">
        <f>IF('2. Proteins Supplied'!K21="","",'2. Proteins Supplied'!K21)</f>
        <v/>
      </c>
      <c r="K13" t="str">
        <f>IF(G13="","",VLOOKUP(G13,LookUps!$E$2:$G$20,3,FALSE))</f>
        <v/>
      </c>
      <c r="L13" t="str">
        <f t="shared" si="0"/>
        <v/>
      </c>
    </row>
    <row r="14" spans="1:12">
      <c r="A14" t="str">
        <f t="array" ref="A14">IF($E14="","",INDEX('1. Your Supplier Details'!C$11:C$78,MATCH(Database!$E14,'1. Your Supplier Details'!$C$11:$C$78,0)))</f>
        <v/>
      </c>
      <c r="B14" t="str">
        <f t="array" ref="B14">IF($E14="","",INDEX('1. Your Supplier Details'!D$11:D$78,MATCH(Database!$E14,'1. Your Supplier Details'!$C$11:$C$78,0)))</f>
        <v/>
      </c>
      <c r="C14" t="str">
        <f t="array" ref="C14">IF($E14="","",INDEX('1. Your Supplier Details'!E$11:E$78,MATCH(Database!$E14,'1. Your Supplier Details'!$C$11:$C$78,0)))</f>
        <v/>
      </c>
      <c r="D14" t="str">
        <f>IF('2. Proteins Supplied'!D22="","",'2. Proteins Supplied'!D22)</f>
        <v/>
      </c>
      <c r="E14" t="str">
        <f>IF('2. Proteins Supplied'!E22="","",'2. Proteins Supplied'!E22)</f>
        <v/>
      </c>
      <c r="F14" t="str">
        <f>IF('2. Proteins Supplied'!F22="","",'2. Proteins Supplied'!F22)</f>
        <v/>
      </c>
      <c r="G14" t="str">
        <f>IF('2. Proteins Supplied'!G22="","",'2. Proteins Supplied'!G22)</f>
        <v/>
      </c>
      <c r="H14" t="str">
        <f>IF('2. Proteins Supplied'!H22="","",'2. Proteins Supplied'!H22)</f>
        <v/>
      </c>
      <c r="I14" t="str">
        <f>IF('2. Proteins Supplied'!I22="","",'2. Proteins Supplied'!I22)</f>
        <v/>
      </c>
      <c r="J14" t="str">
        <f>IF('2. Proteins Supplied'!K22="","",'2. Proteins Supplied'!K22)</f>
        <v/>
      </c>
      <c r="K14" t="str">
        <f>IF(G14="","",VLOOKUP(G14,LookUps!$E$2:$G$20,3,FALSE))</f>
        <v/>
      </c>
      <c r="L14" t="str">
        <f t="shared" si="0"/>
        <v/>
      </c>
    </row>
    <row r="15" spans="1:12">
      <c r="A15" t="str">
        <f t="array" ref="A15">IF($E15="","",INDEX('1. Your Supplier Details'!C$11:C$78,MATCH(Database!$E15,'1. Your Supplier Details'!$C$11:$C$78,0)))</f>
        <v/>
      </c>
      <c r="B15" t="str">
        <f t="array" ref="B15">IF($E15="","",INDEX('1. Your Supplier Details'!D$11:D$78,MATCH(Database!$E15,'1. Your Supplier Details'!$C$11:$C$78,0)))</f>
        <v/>
      </c>
      <c r="C15" t="str">
        <f t="array" ref="C15">IF($E15="","",INDEX('1. Your Supplier Details'!E$11:E$78,MATCH(Database!$E15,'1. Your Supplier Details'!$C$11:$C$78,0)))</f>
        <v/>
      </c>
      <c r="D15" t="str">
        <f>IF('2. Proteins Supplied'!D23="","",'2. Proteins Supplied'!D23)</f>
        <v/>
      </c>
      <c r="E15" t="str">
        <f>IF('2. Proteins Supplied'!E23="","",'2. Proteins Supplied'!E23)</f>
        <v/>
      </c>
      <c r="F15" t="str">
        <f>IF('2. Proteins Supplied'!F23="","",'2. Proteins Supplied'!F23)</f>
        <v/>
      </c>
      <c r="G15" t="str">
        <f>IF('2. Proteins Supplied'!G23="","",'2. Proteins Supplied'!G23)</f>
        <v/>
      </c>
      <c r="H15" t="str">
        <f>IF('2. Proteins Supplied'!H23="","",'2. Proteins Supplied'!H23)</f>
        <v/>
      </c>
      <c r="I15" t="str">
        <f>IF('2. Proteins Supplied'!I23="","",'2. Proteins Supplied'!I23)</f>
        <v/>
      </c>
      <c r="J15" t="str">
        <f>IF('2. Proteins Supplied'!K23="","",'2. Proteins Supplied'!K23)</f>
        <v/>
      </c>
      <c r="K15" t="str">
        <f>IF(G15="","",VLOOKUP(G15,LookUps!$E$2:$G$20,3,FALSE))</f>
        <v/>
      </c>
      <c r="L15" t="str">
        <f t="shared" si="0"/>
        <v/>
      </c>
    </row>
    <row r="16" spans="1:12">
      <c r="A16" t="str">
        <f t="array" ref="A16">IF($E16="","",INDEX('1. Your Supplier Details'!C$11:C$78,MATCH(Database!$E16,'1. Your Supplier Details'!$C$11:$C$78,0)))</f>
        <v/>
      </c>
      <c r="B16" t="str">
        <f t="array" ref="B16">IF($E16="","",INDEX('1. Your Supplier Details'!D$11:D$78,MATCH(Database!$E16,'1. Your Supplier Details'!$C$11:$C$78,0)))</f>
        <v/>
      </c>
      <c r="C16" t="str">
        <f t="array" ref="C16">IF($E16="","",INDEX('1. Your Supplier Details'!E$11:E$78,MATCH(Database!$E16,'1. Your Supplier Details'!$C$11:$C$78,0)))</f>
        <v/>
      </c>
      <c r="D16" t="str">
        <f>IF('2. Proteins Supplied'!D24="","",'2. Proteins Supplied'!D24)</f>
        <v/>
      </c>
      <c r="E16" t="str">
        <f>IF('2. Proteins Supplied'!E24="","",'2. Proteins Supplied'!E24)</f>
        <v/>
      </c>
      <c r="F16" t="str">
        <f>IF('2. Proteins Supplied'!F24="","",'2. Proteins Supplied'!F24)</f>
        <v/>
      </c>
      <c r="G16" t="str">
        <f>IF('2. Proteins Supplied'!G24="","",'2. Proteins Supplied'!G24)</f>
        <v/>
      </c>
      <c r="H16" t="str">
        <f>IF('2. Proteins Supplied'!H24="","",'2. Proteins Supplied'!H24)</f>
        <v/>
      </c>
      <c r="I16" t="str">
        <f>IF('2. Proteins Supplied'!I24="","",'2. Proteins Supplied'!I24)</f>
        <v/>
      </c>
      <c r="J16" t="str">
        <f>IF('2. Proteins Supplied'!K24="","",'2. Proteins Supplied'!K24)</f>
        <v/>
      </c>
      <c r="K16" t="str">
        <f>IF(G16="","",VLOOKUP(G16,LookUps!$E$2:$G$20,3,FALSE))</f>
        <v/>
      </c>
      <c r="L16" t="str">
        <f t="shared" si="0"/>
        <v/>
      </c>
    </row>
    <row r="17" spans="1:12">
      <c r="A17" t="str">
        <f t="array" ref="A17">IF($E17="","",INDEX('1. Your Supplier Details'!C$11:C$78,MATCH(Database!$E17,'1. Your Supplier Details'!$C$11:$C$78,0)))</f>
        <v/>
      </c>
      <c r="B17" t="str">
        <f t="array" ref="B17">IF($E17="","",INDEX('1. Your Supplier Details'!D$11:D$78,MATCH(Database!$E17,'1. Your Supplier Details'!$C$11:$C$78,0)))</f>
        <v/>
      </c>
      <c r="C17" t="str">
        <f t="array" ref="C17">IF($E17="","",INDEX('1. Your Supplier Details'!E$11:E$78,MATCH(Database!$E17,'1. Your Supplier Details'!$C$11:$C$78,0)))</f>
        <v/>
      </c>
      <c r="D17" t="str">
        <f>IF('2. Proteins Supplied'!D25="","",'2. Proteins Supplied'!D25)</f>
        <v/>
      </c>
      <c r="E17" t="str">
        <f>IF('2. Proteins Supplied'!E25="","",'2. Proteins Supplied'!E25)</f>
        <v/>
      </c>
      <c r="F17" t="str">
        <f>IF('2. Proteins Supplied'!F25="","",'2. Proteins Supplied'!F25)</f>
        <v/>
      </c>
      <c r="G17" t="str">
        <f>IF('2. Proteins Supplied'!G25="","",'2. Proteins Supplied'!G25)</f>
        <v/>
      </c>
      <c r="H17" t="str">
        <f>IF('2. Proteins Supplied'!H25="","",'2. Proteins Supplied'!H25)</f>
        <v/>
      </c>
      <c r="I17" t="str">
        <f>IF('2. Proteins Supplied'!I25="","",'2. Proteins Supplied'!I25)</f>
        <v/>
      </c>
      <c r="J17" t="str">
        <f>IF('2. Proteins Supplied'!K25="","",'2. Proteins Supplied'!K25)</f>
        <v/>
      </c>
      <c r="K17" t="str">
        <f>IF(G17="","",VLOOKUP(G17,LookUps!$E$2:$G$20,3,FALSE))</f>
        <v/>
      </c>
      <c r="L17" t="str">
        <f t="shared" si="0"/>
        <v/>
      </c>
    </row>
    <row r="18" spans="1:12">
      <c r="A18" t="str">
        <f t="array" ref="A18">IF($E18="","",INDEX('1. Your Supplier Details'!C$11:C$78,MATCH(Database!$E18,'1. Your Supplier Details'!$C$11:$C$78,0)))</f>
        <v/>
      </c>
      <c r="B18" t="str">
        <f t="array" ref="B18">IF($E18="","",INDEX('1. Your Supplier Details'!D$11:D$78,MATCH(Database!$E18,'1. Your Supplier Details'!$C$11:$C$78,0)))</f>
        <v/>
      </c>
      <c r="C18" t="str">
        <f t="array" ref="C18">IF($E18="","",INDEX('1. Your Supplier Details'!E$11:E$78,MATCH(Database!$E18,'1. Your Supplier Details'!$C$11:$C$78,0)))</f>
        <v/>
      </c>
      <c r="D18" t="str">
        <f>IF('2. Proteins Supplied'!D26="","",'2. Proteins Supplied'!D26)</f>
        <v/>
      </c>
      <c r="E18" t="str">
        <f>IF('2. Proteins Supplied'!E26="","",'2. Proteins Supplied'!E26)</f>
        <v/>
      </c>
      <c r="F18" t="str">
        <f>IF('2. Proteins Supplied'!F26="","",'2. Proteins Supplied'!F26)</f>
        <v/>
      </c>
      <c r="G18" t="str">
        <f>IF('2. Proteins Supplied'!G26="","",'2. Proteins Supplied'!G26)</f>
        <v/>
      </c>
      <c r="H18" t="str">
        <f>IF('2. Proteins Supplied'!H26="","",'2. Proteins Supplied'!H26)</f>
        <v/>
      </c>
      <c r="I18" t="str">
        <f>IF('2. Proteins Supplied'!I26="","",'2. Proteins Supplied'!I26)</f>
        <v/>
      </c>
      <c r="J18" t="str">
        <f>IF('2. Proteins Supplied'!K26="","",'2. Proteins Supplied'!K26)</f>
        <v/>
      </c>
      <c r="K18" t="str">
        <f>IF(G18="","",VLOOKUP(G18,LookUps!$E$2:$G$20,3,FALSE))</f>
        <v/>
      </c>
      <c r="L18" t="str">
        <f t="shared" si="0"/>
        <v/>
      </c>
    </row>
    <row r="19" spans="1:12">
      <c r="A19" t="str">
        <f t="array" ref="A19">IF($E19="","",INDEX('1. Your Supplier Details'!C$11:C$78,MATCH(Database!$E19,'1. Your Supplier Details'!$C$11:$C$78,0)))</f>
        <v/>
      </c>
      <c r="B19" t="str">
        <f t="array" ref="B19">IF($E19="","",INDEX('1. Your Supplier Details'!D$11:D$78,MATCH(Database!$E19,'1. Your Supplier Details'!$C$11:$C$78,0)))</f>
        <v/>
      </c>
      <c r="C19" t="str">
        <f t="array" ref="C19">IF($E19="","",INDEX('1. Your Supplier Details'!E$11:E$78,MATCH(Database!$E19,'1. Your Supplier Details'!$C$11:$C$78,0)))</f>
        <v/>
      </c>
      <c r="D19" t="str">
        <f>IF('2. Proteins Supplied'!D27="","",'2. Proteins Supplied'!D27)</f>
        <v/>
      </c>
      <c r="E19" t="str">
        <f>IF('2. Proteins Supplied'!E27="","",'2. Proteins Supplied'!E27)</f>
        <v/>
      </c>
      <c r="F19" t="str">
        <f>IF('2. Proteins Supplied'!F27="","",'2. Proteins Supplied'!F27)</f>
        <v/>
      </c>
      <c r="G19" t="str">
        <f>IF('2. Proteins Supplied'!G27="","",'2. Proteins Supplied'!G27)</f>
        <v/>
      </c>
      <c r="H19" t="str">
        <f>IF('2. Proteins Supplied'!H27="","",'2. Proteins Supplied'!H27)</f>
        <v/>
      </c>
      <c r="I19" t="str">
        <f>IF('2. Proteins Supplied'!I27="","",'2. Proteins Supplied'!I27)</f>
        <v/>
      </c>
      <c r="J19" t="str">
        <f>IF('2. Proteins Supplied'!K27="","",'2. Proteins Supplied'!K27)</f>
        <v/>
      </c>
      <c r="K19" t="str">
        <f>IF(G19="","",VLOOKUP(G19,LookUps!$E$2:$G$20,3,FALSE))</f>
        <v/>
      </c>
      <c r="L19" t="str">
        <f t="shared" si="0"/>
        <v/>
      </c>
    </row>
    <row r="20" spans="1:12">
      <c r="A20" t="str">
        <f t="array" ref="A20">IF($E20="","",INDEX('1. Your Supplier Details'!C$11:C$78,MATCH(Database!$E20,'1. Your Supplier Details'!$C$11:$C$78,0)))</f>
        <v/>
      </c>
      <c r="B20" t="str">
        <f t="array" ref="B20">IF($E20="","",INDEX('1. Your Supplier Details'!D$11:D$78,MATCH(Database!$E20,'1. Your Supplier Details'!$C$11:$C$78,0)))</f>
        <v/>
      </c>
      <c r="C20" t="str">
        <f t="array" ref="C20">IF($E20="","",INDEX('1. Your Supplier Details'!E$11:E$78,MATCH(Database!$E20,'1. Your Supplier Details'!$C$11:$C$78,0)))</f>
        <v/>
      </c>
      <c r="D20" t="str">
        <f>IF('2. Proteins Supplied'!D28="","",'2. Proteins Supplied'!D28)</f>
        <v/>
      </c>
      <c r="E20" t="str">
        <f>IF('2. Proteins Supplied'!E28="","",'2. Proteins Supplied'!E28)</f>
        <v/>
      </c>
      <c r="F20" t="str">
        <f>IF('2. Proteins Supplied'!F28="","",'2. Proteins Supplied'!F28)</f>
        <v/>
      </c>
      <c r="G20" t="str">
        <f>IF('2. Proteins Supplied'!G28="","",'2. Proteins Supplied'!G28)</f>
        <v/>
      </c>
      <c r="H20" t="str">
        <f>IF('2. Proteins Supplied'!H28="","",'2. Proteins Supplied'!H28)</f>
        <v/>
      </c>
      <c r="I20" t="str">
        <f>IF('2. Proteins Supplied'!I28="","",'2. Proteins Supplied'!I28)</f>
        <v/>
      </c>
      <c r="J20" t="str">
        <f>IF('2. Proteins Supplied'!K28="","",'2. Proteins Supplied'!K28)</f>
        <v/>
      </c>
      <c r="K20" t="str">
        <f>IF(G20="","",VLOOKUP(G20,LookUps!$E$2:$G$20,3,FALSE))</f>
        <v/>
      </c>
      <c r="L20" t="str">
        <f t="shared" si="0"/>
        <v/>
      </c>
    </row>
    <row r="21" spans="1:12">
      <c r="A21" t="str">
        <f t="array" ref="A21">IF($E21="","",INDEX('1. Your Supplier Details'!C$11:C$78,MATCH(Database!$E21,'1. Your Supplier Details'!$C$11:$C$78,0)))</f>
        <v/>
      </c>
      <c r="B21" t="str">
        <f t="array" ref="B21">IF($E21="","",INDEX('1. Your Supplier Details'!D$11:D$78,MATCH(Database!$E21,'1. Your Supplier Details'!$C$11:$C$78,0)))</f>
        <v/>
      </c>
      <c r="C21" t="str">
        <f t="array" ref="C21">IF($E21="","",INDEX('1. Your Supplier Details'!E$11:E$78,MATCH(Database!$E21,'1. Your Supplier Details'!$C$11:$C$78,0)))</f>
        <v/>
      </c>
      <c r="D21" t="str">
        <f>IF('2. Proteins Supplied'!D29="","",'2. Proteins Supplied'!D29)</f>
        <v/>
      </c>
      <c r="E21" t="str">
        <f>IF('2. Proteins Supplied'!E29="","",'2. Proteins Supplied'!E29)</f>
        <v/>
      </c>
      <c r="F21" t="str">
        <f>IF('2. Proteins Supplied'!F29="","",'2. Proteins Supplied'!F29)</f>
        <v/>
      </c>
      <c r="G21" t="str">
        <f>IF('2. Proteins Supplied'!G29="","",'2. Proteins Supplied'!G29)</f>
        <v/>
      </c>
      <c r="H21" t="str">
        <f>IF('2. Proteins Supplied'!H29="","",'2. Proteins Supplied'!H29)</f>
        <v/>
      </c>
      <c r="I21" t="str">
        <f>IF('2. Proteins Supplied'!I29="","",'2. Proteins Supplied'!I29)</f>
        <v/>
      </c>
      <c r="J21" t="str">
        <f>IF('2. Proteins Supplied'!K29="","",'2. Proteins Supplied'!K29)</f>
        <v/>
      </c>
      <c r="K21" t="str">
        <f>IF(G21="","",VLOOKUP(G21,LookUps!$E$2:$G$20,3,FALSE))</f>
        <v/>
      </c>
      <c r="L21" t="str">
        <f t="shared" si="0"/>
        <v/>
      </c>
    </row>
    <row r="22" spans="1:12">
      <c r="A22" t="str">
        <f t="array" ref="A22">IF($E22="","",INDEX('1. Your Supplier Details'!C$11:C$78,MATCH(Database!$E22,'1. Your Supplier Details'!$C$11:$C$78,0)))</f>
        <v/>
      </c>
      <c r="B22" t="str">
        <f t="array" ref="B22">IF($E22="","",INDEX('1. Your Supplier Details'!D$11:D$78,MATCH(Database!$E22,'1. Your Supplier Details'!$C$11:$C$78,0)))</f>
        <v/>
      </c>
      <c r="C22" t="str">
        <f t="array" ref="C22">IF($E22="","",INDEX('1. Your Supplier Details'!E$11:E$78,MATCH(Database!$E22,'1. Your Supplier Details'!$C$11:$C$78,0)))</f>
        <v/>
      </c>
      <c r="D22" t="str">
        <f>IF('2. Proteins Supplied'!D30="","",'2. Proteins Supplied'!D30)</f>
        <v/>
      </c>
      <c r="E22" t="str">
        <f>IF('2. Proteins Supplied'!E30="","",'2. Proteins Supplied'!E30)</f>
        <v/>
      </c>
      <c r="F22" t="str">
        <f>IF('2. Proteins Supplied'!F30="","",'2. Proteins Supplied'!F30)</f>
        <v/>
      </c>
      <c r="G22" t="str">
        <f>IF('2. Proteins Supplied'!G30="","",'2. Proteins Supplied'!G30)</f>
        <v/>
      </c>
      <c r="H22" t="str">
        <f>IF('2. Proteins Supplied'!H30="","",'2. Proteins Supplied'!H30)</f>
        <v/>
      </c>
      <c r="I22" t="str">
        <f>IF('2. Proteins Supplied'!I30="","",'2. Proteins Supplied'!I30)</f>
        <v/>
      </c>
      <c r="J22" t="str">
        <f>IF('2. Proteins Supplied'!K30="","",'2. Proteins Supplied'!K30)</f>
        <v/>
      </c>
      <c r="K22" t="str">
        <f>IF(G22="","",VLOOKUP(G22,LookUps!$E$2:$G$20,3,FALSE))</f>
        <v/>
      </c>
      <c r="L22" t="str">
        <f t="shared" si="0"/>
        <v/>
      </c>
    </row>
    <row r="23" spans="1:12">
      <c r="A23" t="str">
        <f t="array" ref="A23">IF($E23="","",INDEX('1. Your Supplier Details'!C$11:C$78,MATCH(Database!$E23,'1. Your Supplier Details'!$C$11:$C$78,0)))</f>
        <v/>
      </c>
      <c r="B23" t="str">
        <f t="array" ref="B23">IF($E23="","",INDEX('1. Your Supplier Details'!D$11:D$78,MATCH(Database!$E23,'1. Your Supplier Details'!$C$11:$C$78,0)))</f>
        <v/>
      </c>
      <c r="C23" t="str">
        <f t="array" ref="C23">IF($E23="","",INDEX('1. Your Supplier Details'!E$11:E$78,MATCH(Database!$E23,'1. Your Supplier Details'!$C$11:$C$78,0)))</f>
        <v/>
      </c>
      <c r="D23" t="str">
        <f>IF('2. Proteins Supplied'!D31="","",'2. Proteins Supplied'!D31)</f>
        <v/>
      </c>
      <c r="E23" t="str">
        <f>IF('2. Proteins Supplied'!E31="","",'2. Proteins Supplied'!E31)</f>
        <v/>
      </c>
      <c r="F23" t="str">
        <f>IF('2. Proteins Supplied'!F31="","",'2. Proteins Supplied'!F31)</f>
        <v/>
      </c>
      <c r="G23" t="str">
        <f>IF('2. Proteins Supplied'!G31="","",'2. Proteins Supplied'!G31)</f>
        <v/>
      </c>
      <c r="H23" t="str">
        <f>IF('2. Proteins Supplied'!H31="","",'2. Proteins Supplied'!H31)</f>
        <v/>
      </c>
      <c r="I23" t="str">
        <f>IF('2. Proteins Supplied'!I31="","",'2. Proteins Supplied'!I31)</f>
        <v/>
      </c>
      <c r="J23" t="str">
        <f>IF('2. Proteins Supplied'!K31="","",'2. Proteins Supplied'!K31)</f>
        <v/>
      </c>
      <c r="K23" t="str">
        <f>IF(G23="","",VLOOKUP(G23,LookUps!$E$2:$G$20,3,FALSE))</f>
        <v/>
      </c>
      <c r="L23" t="str">
        <f t="shared" si="0"/>
        <v/>
      </c>
    </row>
    <row r="24" spans="1:12">
      <c r="A24" t="str">
        <f t="array" ref="A24">IF($E24="","",INDEX('1. Your Supplier Details'!C$11:C$78,MATCH(Database!$E24,'1. Your Supplier Details'!$C$11:$C$78,0)))</f>
        <v/>
      </c>
      <c r="B24" t="str">
        <f t="array" ref="B24">IF($E24="","",INDEX('1. Your Supplier Details'!D$11:D$78,MATCH(Database!$E24,'1. Your Supplier Details'!$C$11:$C$78,0)))</f>
        <v/>
      </c>
      <c r="C24" t="str">
        <f t="array" ref="C24">IF($E24="","",INDEX('1. Your Supplier Details'!E$11:E$78,MATCH(Database!$E24,'1. Your Supplier Details'!$C$11:$C$78,0)))</f>
        <v/>
      </c>
      <c r="D24" t="str">
        <f>IF('2. Proteins Supplied'!D32="","",'2. Proteins Supplied'!D32)</f>
        <v/>
      </c>
      <c r="E24" t="str">
        <f>IF('2. Proteins Supplied'!E32="","",'2. Proteins Supplied'!E32)</f>
        <v/>
      </c>
      <c r="F24" t="str">
        <f>IF('2. Proteins Supplied'!F32="","",'2. Proteins Supplied'!F32)</f>
        <v/>
      </c>
      <c r="G24" t="str">
        <f>IF('2. Proteins Supplied'!G32="","",'2. Proteins Supplied'!G32)</f>
        <v/>
      </c>
      <c r="H24" t="str">
        <f>IF('2. Proteins Supplied'!H32="","",'2. Proteins Supplied'!H32)</f>
        <v/>
      </c>
      <c r="I24" t="str">
        <f>IF('2. Proteins Supplied'!I32="","",'2. Proteins Supplied'!I32)</f>
        <v/>
      </c>
      <c r="J24" t="str">
        <f>IF('2. Proteins Supplied'!K32="","",'2. Proteins Supplied'!K32)</f>
        <v/>
      </c>
      <c r="K24" t="str">
        <f>IF(G24="","",VLOOKUP(G24,LookUps!$E$2:$G$20,3,FALSE))</f>
        <v/>
      </c>
      <c r="L24" t="str">
        <f t="shared" si="0"/>
        <v/>
      </c>
    </row>
    <row r="25" spans="1:12">
      <c r="A25" t="str">
        <f t="array" ref="A25">IF($E25="","",INDEX('1. Your Supplier Details'!C$11:C$78,MATCH(Database!$E25,'1. Your Supplier Details'!$C$11:$C$78,0)))</f>
        <v/>
      </c>
      <c r="B25" t="str">
        <f t="array" ref="B25">IF($E25="","",INDEX('1. Your Supplier Details'!D$11:D$78,MATCH(Database!$E25,'1. Your Supplier Details'!$C$11:$C$78,0)))</f>
        <v/>
      </c>
      <c r="C25" t="str">
        <f t="array" ref="C25">IF($E25="","",INDEX('1. Your Supplier Details'!E$11:E$78,MATCH(Database!$E25,'1. Your Supplier Details'!$C$11:$C$78,0)))</f>
        <v/>
      </c>
      <c r="D25" t="str">
        <f>IF('2. Proteins Supplied'!D33="","",'2. Proteins Supplied'!D33)</f>
        <v/>
      </c>
      <c r="E25" t="str">
        <f>IF('2. Proteins Supplied'!E33="","",'2. Proteins Supplied'!E33)</f>
        <v/>
      </c>
      <c r="F25" t="str">
        <f>IF('2. Proteins Supplied'!F33="","",'2. Proteins Supplied'!F33)</f>
        <v/>
      </c>
      <c r="G25" t="str">
        <f>IF('2. Proteins Supplied'!G33="","",'2. Proteins Supplied'!G33)</f>
        <v/>
      </c>
      <c r="H25" t="str">
        <f>IF('2. Proteins Supplied'!H33="","",'2. Proteins Supplied'!H33)</f>
        <v/>
      </c>
      <c r="I25" t="str">
        <f>IF('2. Proteins Supplied'!I33="","",'2. Proteins Supplied'!I33)</f>
        <v/>
      </c>
      <c r="J25" t="str">
        <f>IF('2. Proteins Supplied'!K33="","",'2. Proteins Supplied'!K33)</f>
        <v/>
      </c>
      <c r="K25" t="str">
        <f>IF(G25="","",VLOOKUP(G25,LookUps!$E$2:$G$20,3,FALSE))</f>
        <v/>
      </c>
      <c r="L25" t="str">
        <f t="shared" si="0"/>
        <v/>
      </c>
    </row>
    <row r="26" spans="1:12">
      <c r="A26" t="str">
        <f t="array" ref="A26">IF($E26="","",INDEX('1. Your Supplier Details'!C$11:C$78,MATCH(Database!$E26,'1. Your Supplier Details'!$C$11:$C$78,0)))</f>
        <v/>
      </c>
      <c r="B26" t="str">
        <f t="array" ref="B26">IF($E26="","",INDEX('1. Your Supplier Details'!D$11:D$78,MATCH(Database!$E26,'1. Your Supplier Details'!$C$11:$C$78,0)))</f>
        <v/>
      </c>
      <c r="C26" t="str">
        <f t="array" ref="C26">IF($E26="","",INDEX('1. Your Supplier Details'!E$11:E$78,MATCH(Database!$E26,'1. Your Supplier Details'!$C$11:$C$78,0)))</f>
        <v/>
      </c>
      <c r="D26" t="str">
        <f>IF('2. Proteins Supplied'!D34="","",'2. Proteins Supplied'!D34)</f>
        <v/>
      </c>
      <c r="E26" t="str">
        <f>IF('2. Proteins Supplied'!E34="","",'2. Proteins Supplied'!E34)</f>
        <v/>
      </c>
      <c r="F26" t="str">
        <f>IF('2. Proteins Supplied'!F34="","",'2. Proteins Supplied'!F34)</f>
        <v/>
      </c>
      <c r="G26" t="str">
        <f>IF('2. Proteins Supplied'!G34="","",'2. Proteins Supplied'!G34)</f>
        <v/>
      </c>
      <c r="H26" t="str">
        <f>IF('2. Proteins Supplied'!H34="","",'2. Proteins Supplied'!H34)</f>
        <v/>
      </c>
      <c r="I26" t="str">
        <f>IF('2. Proteins Supplied'!I34="","",'2. Proteins Supplied'!I34)</f>
        <v/>
      </c>
      <c r="J26" t="str">
        <f>IF('2. Proteins Supplied'!K34="","",'2. Proteins Supplied'!K34)</f>
        <v/>
      </c>
      <c r="K26" t="str">
        <f>IF(G26="","",VLOOKUP(G26,LookUps!$E$2:$G$20,3,FALSE))</f>
        <v/>
      </c>
      <c r="L26" t="str">
        <f t="shared" si="0"/>
        <v/>
      </c>
    </row>
    <row r="27" spans="1:12">
      <c r="A27" t="str">
        <f t="array" ref="A27">IF($E27="","",INDEX('1. Your Supplier Details'!C$11:C$78,MATCH(Database!$E27,'1. Your Supplier Details'!$C$11:$C$78,0)))</f>
        <v/>
      </c>
      <c r="B27" t="str">
        <f t="array" ref="B27">IF($E27="","",INDEX('1. Your Supplier Details'!D$11:D$78,MATCH(Database!$E27,'1. Your Supplier Details'!$C$11:$C$78,0)))</f>
        <v/>
      </c>
      <c r="C27" t="str">
        <f t="array" ref="C27">IF($E27="","",INDEX('1. Your Supplier Details'!E$11:E$78,MATCH(Database!$E27,'1. Your Supplier Details'!$C$11:$C$78,0)))</f>
        <v/>
      </c>
      <c r="D27" t="str">
        <f>IF('2. Proteins Supplied'!D35="","",'2. Proteins Supplied'!D35)</f>
        <v/>
      </c>
      <c r="E27" t="str">
        <f>IF('2. Proteins Supplied'!E35="","",'2. Proteins Supplied'!E35)</f>
        <v/>
      </c>
      <c r="F27" t="str">
        <f>IF('2. Proteins Supplied'!F35="","",'2. Proteins Supplied'!F35)</f>
        <v/>
      </c>
      <c r="G27" t="str">
        <f>IF('2. Proteins Supplied'!G35="","",'2. Proteins Supplied'!G35)</f>
        <v/>
      </c>
      <c r="H27" t="str">
        <f>IF('2. Proteins Supplied'!H35="","",'2. Proteins Supplied'!H35)</f>
        <v/>
      </c>
      <c r="I27" t="str">
        <f>IF('2. Proteins Supplied'!I35="","",'2. Proteins Supplied'!I35)</f>
        <v/>
      </c>
      <c r="J27" t="str">
        <f>IF('2. Proteins Supplied'!K35="","",'2. Proteins Supplied'!K35)</f>
        <v/>
      </c>
      <c r="K27" t="str">
        <f>IF(G27="","",VLOOKUP(G27,LookUps!$E$2:$G$20,3,FALSE))</f>
        <v/>
      </c>
      <c r="L27" t="str">
        <f t="shared" si="0"/>
        <v/>
      </c>
    </row>
    <row r="28" spans="1:12">
      <c r="A28" t="str">
        <f t="array" ref="A28">IF($E28="","",INDEX('1. Your Supplier Details'!C$11:C$78,MATCH(Database!$E28,'1. Your Supplier Details'!$C$11:$C$78,0)))</f>
        <v/>
      </c>
      <c r="B28" t="str">
        <f t="array" ref="B28">IF($E28="","",INDEX('1. Your Supplier Details'!D$11:D$78,MATCH(Database!$E28,'1. Your Supplier Details'!$C$11:$C$78,0)))</f>
        <v/>
      </c>
      <c r="C28" t="str">
        <f t="array" ref="C28">IF($E28="","",INDEX('1. Your Supplier Details'!E$11:E$78,MATCH(Database!$E28,'1. Your Supplier Details'!$C$11:$C$78,0)))</f>
        <v/>
      </c>
      <c r="D28" t="str">
        <f>IF('2. Proteins Supplied'!D36="","",'2. Proteins Supplied'!D36)</f>
        <v/>
      </c>
      <c r="E28" t="str">
        <f>IF('2. Proteins Supplied'!E36="","",'2. Proteins Supplied'!E36)</f>
        <v/>
      </c>
      <c r="F28" t="str">
        <f>IF('2. Proteins Supplied'!F36="","",'2. Proteins Supplied'!F36)</f>
        <v/>
      </c>
      <c r="G28" t="str">
        <f>IF('2. Proteins Supplied'!G36="","",'2. Proteins Supplied'!G36)</f>
        <v/>
      </c>
      <c r="H28" t="str">
        <f>IF('2. Proteins Supplied'!H36="","",'2. Proteins Supplied'!H36)</f>
        <v/>
      </c>
      <c r="I28" t="str">
        <f>IF('2. Proteins Supplied'!I36="","",'2. Proteins Supplied'!I36)</f>
        <v/>
      </c>
      <c r="J28" t="str">
        <f>IF('2. Proteins Supplied'!K36="","",'2. Proteins Supplied'!K36)</f>
        <v/>
      </c>
      <c r="K28" t="str">
        <f>IF(G28="","",VLOOKUP(G28,LookUps!$E$2:$G$20,3,FALSE))</f>
        <v/>
      </c>
      <c r="L28" t="str">
        <f t="shared" si="0"/>
        <v/>
      </c>
    </row>
    <row r="29" spans="1:12">
      <c r="A29" t="str">
        <f t="array" ref="A29">IF($E29="","",INDEX('1. Your Supplier Details'!C$11:C$78,MATCH(Database!$E29,'1. Your Supplier Details'!$C$11:$C$78,0)))</f>
        <v/>
      </c>
      <c r="B29" t="str">
        <f t="array" ref="B29">IF($E29="","",INDEX('1. Your Supplier Details'!D$11:D$78,MATCH(Database!$E29,'1. Your Supplier Details'!$C$11:$C$78,0)))</f>
        <v/>
      </c>
      <c r="C29" t="str">
        <f t="array" ref="C29">IF($E29="","",INDEX('1. Your Supplier Details'!E$11:E$78,MATCH(Database!$E29,'1. Your Supplier Details'!$C$11:$C$78,0)))</f>
        <v/>
      </c>
      <c r="D29" t="str">
        <f>IF('2. Proteins Supplied'!D37="","",'2. Proteins Supplied'!D37)</f>
        <v/>
      </c>
      <c r="E29" t="str">
        <f>IF('2. Proteins Supplied'!E37="","",'2. Proteins Supplied'!E37)</f>
        <v/>
      </c>
      <c r="F29" t="str">
        <f>IF('2. Proteins Supplied'!F37="","",'2. Proteins Supplied'!F37)</f>
        <v/>
      </c>
      <c r="G29" t="str">
        <f>IF('2. Proteins Supplied'!G37="","",'2. Proteins Supplied'!G37)</f>
        <v/>
      </c>
      <c r="H29" t="str">
        <f>IF('2. Proteins Supplied'!H37="","",'2. Proteins Supplied'!H37)</f>
        <v/>
      </c>
      <c r="I29" t="str">
        <f>IF('2. Proteins Supplied'!I37="","",'2. Proteins Supplied'!I37)</f>
        <v/>
      </c>
      <c r="J29" t="str">
        <f>IF('2. Proteins Supplied'!K37="","",'2. Proteins Supplied'!K37)</f>
        <v/>
      </c>
      <c r="K29" t="str">
        <f>IF(G29="","",VLOOKUP(G29,LookUps!$E$2:$G$20,3,FALSE))</f>
        <v/>
      </c>
      <c r="L29" t="str">
        <f t="shared" si="0"/>
        <v/>
      </c>
    </row>
    <row r="30" spans="1:12">
      <c r="A30" t="str">
        <f t="array" ref="A30">IF($E30="","",INDEX('1. Your Supplier Details'!C$11:C$78,MATCH(Database!$E30,'1. Your Supplier Details'!$C$11:$C$78,0)))</f>
        <v/>
      </c>
      <c r="B30" t="str">
        <f t="array" ref="B30">IF($E30="","",INDEX('1. Your Supplier Details'!D$11:D$78,MATCH(Database!$E30,'1. Your Supplier Details'!$C$11:$C$78,0)))</f>
        <v/>
      </c>
      <c r="C30" t="str">
        <f t="array" ref="C30">IF($E30="","",INDEX('1. Your Supplier Details'!E$11:E$78,MATCH(Database!$E30,'1. Your Supplier Details'!$C$11:$C$78,0)))</f>
        <v/>
      </c>
      <c r="D30" t="str">
        <f>IF('2. Proteins Supplied'!D38="","",'2. Proteins Supplied'!D38)</f>
        <v/>
      </c>
      <c r="E30" t="str">
        <f>IF('2. Proteins Supplied'!E38="","",'2. Proteins Supplied'!E38)</f>
        <v/>
      </c>
      <c r="F30" t="str">
        <f>IF('2. Proteins Supplied'!F38="","",'2. Proteins Supplied'!F38)</f>
        <v/>
      </c>
      <c r="G30" t="str">
        <f>IF('2. Proteins Supplied'!G38="","",'2. Proteins Supplied'!G38)</f>
        <v/>
      </c>
      <c r="H30" t="str">
        <f>IF('2. Proteins Supplied'!H38="","",'2. Proteins Supplied'!H38)</f>
        <v/>
      </c>
      <c r="I30" t="str">
        <f>IF('2. Proteins Supplied'!I38="","",'2. Proteins Supplied'!I38)</f>
        <v/>
      </c>
      <c r="J30" t="str">
        <f>IF('2. Proteins Supplied'!K38="","",'2. Proteins Supplied'!K38)</f>
        <v/>
      </c>
      <c r="K30" t="str">
        <f>IF(G30="","",VLOOKUP(G30,LookUps!$E$2:$G$20,3,FALSE))</f>
        <v/>
      </c>
      <c r="L30" t="str">
        <f t="shared" si="0"/>
        <v/>
      </c>
    </row>
    <row r="31" spans="1:12">
      <c r="A31" t="str">
        <f t="array" ref="A31">IF($E31="","",INDEX('1. Your Supplier Details'!C$11:C$78,MATCH(Database!$E31,'1. Your Supplier Details'!$C$11:$C$78,0)))</f>
        <v/>
      </c>
      <c r="B31" t="str">
        <f t="array" ref="B31">IF($E31="","",INDEX('1. Your Supplier Details'!D$11:D$78,MATCH(Database!$E31,'1. Your Supplier Details'!$C$11:$C$78,0)))</f>
        <v/>
      </c>
      <c r="C31" t="str">
        <f t="array" ref="C31">IF($E31="","",INDEX('1. Your Supplier Details'!E$11:E$78,MATCH(Database!$E31,'1. Your Supplier Details'!$C$11:$C$78,0)))</f>
        <v/>
      </c>
      <c r="D31" t="str">
        <f>IF('2. Proteins Supplied'!D39="","",'2. Proteins Supplied'!D39)</f>
        <v/>
      </c>
      <c r="E31" t="str">
        <f>IF('2. Proteins Supplied'!E39="","",'2. Proteins Supplied'!E39)</f>
        <v/>
      </c>
      <c r="F31" t="str">
        <f>IF('2. Proteins Supplied'!F39="","",'2. Proteins Supplied'!F39)</f>
        <v/>
      </c>
      <c r="G31" t="str">
        <f>IF('2. Proteins Supplied'!G39="","",'2. Proteins Supplied'!G39)</f>
        <v/>
      </c>
      <c r="H31" t="str">
        <f>IF('2. Proteins Supplied'!H39="","",'2. Proteins Supplied'!H39)</f>
        <v/>
      </c>
      <c r="I31" t="str">
        <f>IF('2. Proteins Supplied'!I39="","",'2. Proteins Supplied'!I39)</f>
        <v/>
      </c>
      <c r="J31" t="str">
        <f>IF('2. Proteins Supplied'!K39="","",'2. Proteins Supplied'!K39)</f>
        <v/>
      </c>
      <c r="K31" t="str">
        <f>IF(G31="","",VLOOKUP(G31,LookUps!$E$2:$G$20,3,FALSE))</f>
        <v/>
      </c>
      <c r="L31" t="str">
        <f t="shared" si="0"/>
        <v/>
      </c>
    </row>
    <row r="32" spans="1:12">
      <c r="A32" t="str">
        <f t="array" ref="A32">IF($E32="","",INDEX('1. Your Supplier Details'!C$11:C$78,MATCH(Database!$E32,'1. Your Supplier Details'!$C$11:$C$78,0)))</f>
        <v/>
      </c>
      <c r="B32" t="str">
        <f t="array" ref="B32">IF($E32="","",INDEX('1. Your Supplier Details'!D$11:D$78,MATCH(Database!$E32,'1. Your Supplier Details'!$C$11:$C$78,0)))</f>
        <v/>
      </c>
      <c r="C32" t="str">
        <f t="array" ref="C32">IF($E32="","",INDEX('1. Your Supplier Details'!E$11:E$78,MATCH(Database!$E32,'1. Your Supplier Details'!$C$11:$C$78,0)))</f>
        <v/>
      </c>
      <c r="D32" t="str">
        <f>IF('2. Proteins Supplied'!D40="","",'2. Proteins Supplied'!D40)</f>
        <v/>
      </c>
      <c r="E32" t="str">
        <f>IF('2. Proteins Supplied'!E40="","",'2. Proteins Supplied'!E40)</f>
        <v/>
      </c>
      <c r="F32" t="str">
        <f>IF('2. Proteins Supplied'!F40="","",'2. Proteins Supplied'!F40)</f>
        <v/>
      </c>
      <c r="G32" t="str">
        <f>IF('2. Proteins Supplied'!G40="","",'2. Proteins Supplied'!G40)</f>
        <v/>
      </c>
      <c r="H32" t="str">
        <f>IF('2. Proteins Supplied'!H40="","",'2. Proteins Supplied'!H40)</f>
        <v/>
      </c>
      <c r="I32" t="str">
        <f>IF('2. Proteins Supplied'!I40="","",'2. Proteins Supplied'!I40)</f>
        <v/>
      </c>
      <c r="J32" t="str">
        <f>IF('2. Proteins Supplied'!K40="","",'2. Proteins Supplied'!K40)</f>
        <v/>
      </c>
      <c r="K32" t="str">
        <f>IF(G32="","",VLOOKUP(G32,LookUps!$E$2:$G$20,3,FALSE))</f>
        <v/>
      </c>
      <c r="L32" t="str">
        <f t="shared" si="0"/>
        <v/>
      </c>
    </row>
    <row r="33" spans="1:12">
      <c r="A33" t="str">
        <f t="array" ref="A33">IF($E33="","",INDEX('1. Your Supplier Details'!C$11:C$78,MATCH(Database!$E33,'1. Your Supplier Details'!$C$11:$C$78,0)))</f>
        <v/>
      </c>
      <c r="B33" t="str">
        <f t="array" ref="B33">IF($E33="","",INDEX('1. Your Supplier Details'!D$11:D$78,MATCH(Database!$E33,'1. Your Supplier Details'!$C$11:$C$78,0)))</f>
        <v/>
      </c>
      <c r="C33" t="str">
        <f t="array" ref="C33">IF($E33="","",INDEX('1. Your Supplier Details'!E$11:E$78,MATCH(Database!$E33,'1. Your Supplier Details'!$C$11:$C$78,0)))</f>
        <v/>
      </c>
      <c r="D33" t="str">
        <f>IF('2. Proteins Supplied'!D41="","",'2. Proteins Supplied'!D41)</f>
        <v/>
      </c>
      <c r="E33" t="str">
        <f>IF('2. Proteins Supplied'!E41="","",'2. Proteins Supplied'!E41)</f>
        <v/>
      </c>
      <c r="F33" t="str">
        <f>IF('2. Proteins Supplied'!F41="","",'2. Proteins Supplied'!F41)</f>
        <v/>
      </c>
      <c r="G33" t="str">
        <f>IF('2. Proteins Supplied'!G41="","",'2. Proteins Supplied'!G41)</f>
        <v/>
      </c>
      <c r="H33" t="str">
        <f>IF('2. Proteins Supplied'!H41="","",'2. Proteins Supplied'!H41)</f>
        <v/>
      </c>
      <c r="I33" t="str">
        <f>IF('2. Proteins Supplied'!I41="","",'2. Proteins Supplied'!I41)</f>
        <v/>
      </c>
      <c r="J33" t="str">
        <f>IF('2. Proteins Supplied'!K41="","",'2. Proteins Supplied'!K41)</f>
        <v/>
      </c>
      <c r="K33" t="str">
        <f>IF(G33="","",VLOOKUP(G33,LookUps!$E$2:$G$20,3,FALSE))</f>
        <v/>
      </c>
      <c r="L33" t="str">
        <f t="shared" si="0"/>
        <v/>
      </c>
    </row>
    <row r="34" spans="1:12">
      <c r="A34" t="str">
        <f t="array" ref="A34">IF($E34="","",INDEX('1. Your Supplier Details'!C$11:C$78,MATCH(Database!$E34,'1. Your Supplier Details'!$C$11:$C$78,0)))</f>
        <v/>
      </c>
      <c r="B34" t="str">
        <f t="array" ref="B34">IF($E34="","",INDEX('1. Your Supplier Details'!D$11:D$78,MATCH(Database!$E34,'1. Your Supplier Details'!$C$11:$C$78,0)))</f>
        <v/>
      </c>
      <c r="C34" t="str">
        <f t="array" ref="C34">IF($E34="","",INDEX('1. Your Supplier Details'!E$11:E$78,MATCH(Database!$E34,'1. Your Supplier Details'!$C$11:$C$78,0)))</f>
        <v/>
      </c>
      <c r="D34" t="str">
        <f>IF('2. Proteins Supplied'!D42="","",'2. Proteins Supplied'!D42)</f>
        <v/>
      </c>
      <c r="E34" t="str">
        <f>IF('2. Proteins Supplied'!E42="","",'2. Proteins Supplied'!E42)</f>
        <v/>
      </c>
      <c r="F34" t="str">
        <f>IF('2. Proteins Supplied'!F42="","",'2. Proteins Supplied'!F42)</f>
        <v/>
      </c>
      <c r="G34" t="str">
        <f>IF('2. Proteins Supplied'!G42="","",'2. Proteins Supplied'!G42)</f>
        <v/>
      </c>
      <c r="H34" t="str">
        <f>IF('2. Proteins Supplied'!H42="","",'2. Proteins Supplied'!H42)</f>
        <v/>
      </c>
      <c r="I34" t="str">
        <f>IF('2. Proteins Supplied'!I42="","",'2. Proteins Supplied'!I42)</f>
        <v/>
      </c>
      <c r="J34" t="str">
        <f>IF('2. Proteins Supplied'!K42="","",'2. Proteins Supplied'!K42)</f>
        <v/>
      </c>
      <c r="K34" t="str">
        <f>IF(G34="","",VLOOKUP(G34,LookUps!$E$2:$G$20,3,FALSE))</f>
        <v/>
      </c>
      <c r="L34" t="str">
        <f t="shared" si="0"/>
        <v/>
      </c>
    </row>
    <row r="35" spans="1:12">
      <c r="A35" t="str">
        <f t="array" ref="A35">IF($E35="","",INDEX('1. Your Supplier Details'!C$11:C$78,MATCH(Database!$E35,'1. Your Supplier Details'!$C$11:$C$78,0)))</f>
        <v/>
      </c>
      <c r="B35" t="str">
        <f t="array" ref="B35">IF($E35="","",INDEX('1. Your Supplier Details'!D$11:D$78,MATCH(Database!$E35,'1. Your Supplier Details'!$C$11:$C$78,0)))</f>
        <v/>
      </c>
      <c r="C35" t="str">
        <f t="array" ref="C35">IF($E35="","",INDEX('1. Your Supplier Details'!E$11:E$78,MATCH(Database!$E35,'1. Your Supplier Details'!$C$11:$C$78,0)))</f>
        <v/>
      </c>
      <c r="D35" t="str">
        <f>IF('2. Proteins Supplied'!D43="","",'2. Proteins Supplied'!D43)</f>
        <v/>
      </c>
      <c r="E35" t="str">
        <f>IF('2. Proteins Supplied'!E43="","",'2. Proteins Supplied'!E43)</f>
        <v/>
      </c>
      <c r="F35" t="str">
        <f>IF('2. Proteins Supplied'!F43="","",'2. Proteins Supplied'!F43)</f>
        <v/>
      </c>
      <c r="G35" t="str">
        <f>IF('2. Proteins Supplied'!G43="","",'2. Proteins Supplied'!G43)</f>
        <v/>
      </c>
      <c r="H35" t="str">
        <f>IF('2. Proteins Supplied'!H43="","",'2. Proteins Supplied'!H43)</f>
        <v/>
      </c>
      <c r="I35" t="str">
        <f>IF('2. Proteins Supplied'!I43="","",'2. Proteins Supplied'!I43)</f>
        <v/>
      </c>
      <c r="J35" t="str">
        <f>IF('2. Proteins Supplied'!K43="","",'2. Proteins Supplied'!K43)</f>
        <v/>
      </c>
      <c r="K35" t="str">
        <f>IF(G35="","",VLOOKUP(G35,LookUps!$E$2:$G$20,3,FALSE))</f>
        <v/>
      </c>
      <c r="L35" t="str">
        <f t="shared" si="0"/>
        <v/>
      </c>
    </row>
    <row r="36" spans="1:12">
      <c r="A36" t="str">
        <f t="array" ref="A36">IF($E36="","",INDEX('1. Your Supplier Details'!C$11:C$78,MATCH(Database!$E36,'1. Your Supplier Details'!$C$11:$C$78,0)))</f>
        <v/>
      </c>
      <c r="B36" t="str">
        <f t="array" ref="B36">IF($E36="","",INDEX('1. Your Supplier Details'!D$11:D$78,MATCH(Database!$E36,'1. Your Supplier Details'!$C$11:$C$78,0)))</f>
        <v/>
      </c>
      <c r="C36" t="str">
        <f t="array" ref="C36">IF($E36="","",INDEX('1. Your Supplier Details'!E$11:E$78,MATCH(Database!$E36,'1. Your Supplier Details'!$C$11:$C$78,0)))</f>
        <v/>
      </c>
      <c r="D36" t="str">
        <f>IF('2. Proteins Supplied'!D44="","",'2. Proteins Supplied'!D44)</f>
        <v/>
      </c>
      <c r="E36" t="str">
        <f>IF('2. Proteins Supplied'!E44="","",'2. Proteins Supplied'!E44)</f>
        <v/>
      </c>
      <c r="F36" t="str">
        <f>IF('2. Proteins Supplied'!F44="","",'2. Proteins Supplied'!F44)</f>
        <v/>
      </c>
      <c r="G36" t="str">
        <f>IF('2. Proteins Supplied'!G44="","",'2. Proteins Supplied'!G44)</f>
        <v/>
      </c>
      <c r="H36" t="str">
        <f>IF('2. Proteins Supplied'!H44="","",'2. Proteins Supplied'!H44)</f>
        <v/>
      </c>
      <c r="I36" t="str">
        <f>IF('2. Proteins Supplied'!I44="","",'2. Proteins Supplied'!I44)</f>
        <v/>
      </c>
      <c r="J36" t="str">
        <f>IF('2. Proteins Supplied'!K44="","",'2. Proteins Supplied'!K44)</f>
        <v/>
      </c>
      <c r="K36" t="str">
        <f>IF(G36="","",VLOOKUP(G36,LookUps!$E$2:$G$20,3,FALSE))</f>
        <v/>
      </c>
      <c r="L36" t="str">
        <f t="shared" si="0"/>
        <v/>
      </c>
    </row>
    <row r="37" spans="1:12">
      <c r="A37" t="str">
        <f t="array" ref="A37">IF($E37="","",INDEX('1. Your Supplier Details'!C$11:C$78,MATCH(Database!$E37,'1. Your Supplier Details'!$C$11:$C$78,0)))</f>
        <v/>
      </c>
      <c r="B37" t="str">
        <f t="array" ref="B37">IF($E37="","",INDEX('1. Your Supplier Details'!D$11:D$78,MATCH(Database!$E37,'1. Your Supplier Details'!$C$11:$C$78,0)))</f>
        <v/>
      </c>
      <c r="C37" t="str">
        <f t="array" ref="C37">IF($E37="","",INDEX('1. Your Supplier Details'!E$11:E$78,MATCH(Database!$E37,'1. Your Supplier Details'!$C$11:$C$78,0)))</f>
        <v/>
      </c>
      <c r="D37" t="str">
        <f>IF('2. Proteins Supplied'!D45="","",'2. Proteins Supplied'!D45)</f>
        <v/>
      </c>
      <c r="E37" t="str">
        <f>IF('2. Proteins Supplied'!E45="","",'2. Proteins Supplied'!E45)</f>
        <v/>
      </c>
      <c r="F37" t="str">
        <f>IF('2. Proteins Supplied'!F45="","",'2. Proteins Supplied'!F45)</f>
        <v/>
      </c>
      <c r="G37" t="str">
        <f>IF('2. Proteins Supplied'!G45="","",'2. Proteins Supplied'!G45)</f>
        <v/>
      </c>
      <c r="H37" t="str">
        <f>IF('2. Proteins Supplied'!H45="","",'2. Proteins Supplied'!H45)</f>
        <v/>
      </c>
      <c r="I37" t="str">
        <f>IF('2. Proteins Supplied'!I45="","",'2. Proteins Supplied'!I45)</f>
        <v/>
      </c>
      <c r="J37" t="str">
        <f>IF('2. Proteins Supplied'!K45="","",'2. Proteins Supplied'!K45)</f>
        <v/>
      </c>
      <c r="K37" t="str">
        <f>IF(G37="","",VLOOKUP(G37,LookUps!$E$2:$G$20,3,FALSE))</f>
        <v/>
      </c>
      <c r="L37" t="str">
        <f t="shared" si="0"/>
        <v/>
      </c>
    </row>
    <row r="38" spans="1:12">
      <c r="A38" t="str">
        <f t="array" ref="A38">IF($E38="","",INDEX('1. Your Supplier Details'!C$11:C$78,MATCH(Database!$E38,'1. Your Supplier Details'!$C$11:$C$78,0)))</f>
        <v/>
      </c>
      <c r="B38" t="str">
        <f t="array" ref="B38">IF($E38="","",INDEX('1. Your Supplier Details'!D$11:D$78,MATCH(Database!$E38,'1. Your Supplier Details'!$C$11:$C$78,0)))</f>
        <v/>
      </c>
      <c r="C38" t="str">
        <f t="array" ref="C38">IF($E38="","",INDEX('1. Your Supplier Details'!E$11:E$78,MATCH(Database!$E38,'1. Your Supplier Details'!$C$11:$C$78,0)))</f>
        <v/>
      </c>
      <c r="D38" t="str">
        <f>IF('2. Proteins Supplied'!D46="","",'2. Proteins Supplied'!D46)</f>
        <v/>
      </c>
      <c r="E38" t="str">
        <f>IF('2. Proteins Supplied'!E46="","",'2. Proteins Supplied'!E46)</f>
        <v/>
      </c>
      <c r="F38" t="str">
        <f>IF('2. Proteins Supplied'!F46="","",'2. Proteins Supplied'!F46)</f>
        <v/>
      </c>
      <c r="G38" t="str">
        <f>IF('2. Proteins Supplied'!G46="","",'2. Proteins Supplied'!G46)</f>
        <v/>
      </c>
      <c r="H38" t="str">
        <f>IF('2. Proteins Supplied'!H46="","",'2. Proteins Supplied'!H46)</f>
        <v/>
      </c>
      <c r="I38" t="str">
        <f>IF('2. Proteins Supplied'!I46="","",'2. Proteins Supplied'!I46)</f>
        <v/>
      </c>
      <c r="J38" t="str">
        <f>IF('2. Proteins Supplied'!K46="","",'2. Proteins Supplied'!K46)</f>
        <v/>
      </c>
      <c r="K38" t="str">
        <f>IF(G38="","",VLOOKUP(G38,LookUps!$E$2:$G$20,3,FALSE))</f>
        <v/>
      </c>
      <c r="L38" t="str">
        <f t="shared" si="0"/>
        <v/>
      </c>
    </row>
    <row r="39" spans="1:12">
      <c r="A39" t="str">
        <f t="array" ref="A39">IF($E39="","",INDEX('1. Your Supplier Details'!C$11:C$78,MATCH(Database!$E39,'1. Your Supplier Details'!$C$11:$C$78,0)))</f>
        <v/>
      </c>
      <c r="B39" t="str">
        <f t="array" ref="B39">IF($E39="","",INDEX('1. Your Supplier Details'!D$11:D$78,MATCH(Database!$E39,'1. Your Supplier Details'!$C$11:$C$78,0)))</f>
        <v/>
      </c>
      <c r="C39" t="str">
        <f t="array" ref="C39">IF($E39="","",INDEX('1. Your Supplier Details'!E$11:E$78,MATCH(Database!$E39,'1. Your Supplier Details'!$C$11:$C$78,0)))</f>
        <v/>
      </c>
      <c r="D39" t="str">
        <f>IF('2. Proteins Supplied'!D47="","",'2. Proteins Supplied'!D47)</f>
        <v/>
      </c>
      <c r="E39" t="str">
        <f>IF('2. Proteins Supplied'!E47="","",'2. Proteins Supplied'!E47)</f>
        <v/>
      </c>
      <c r="F39" t="str">
        <f>IF('2. Proteins Supplied'!F47="","",'2. Proteins Supplied'!F47)</f>
        <v/>
      </c>
      <c r="G39" t="str">
        <f>IF('2. Proteins Supplied'!G47="","",'2. Proteins Supplied'!G47)</f>
        <v/>
      </c>
      <c r="H39" t="str">
        <f>IF('2. Proteins Supplied'!H47="","",'2. Proteins Supplied'!H47)</f>
        <v/>
      </c>
      <c r="I39" t="str">
        <f>IF('2. Proteins Supplied'!I47="","",'2. Proteins Supplied'!I47)</f>
        <v/>
      </c>
      <c r="J39" t="str">
        <f>IF('2. Proteins Supplied'!K47="","",'2. Proteins Supplied'!K47)</f>
        <v/>
      </c>
      <c r="K39" t="str">
        <f>IF(G39="","",VLOOKUP(G39,LookUps!$E$2:$G$20,3,FALSE))</f>
        <v/>
      </c>
      <c r="L39" t="str">
        <f t="shared" si="0"/>
        <v/>
      </c>
    </row>
    <row r="40" spans="1:12">
      <c r="A40" t="str">
        <f t="array" ref="A40">IF($E40="","",INDEX('1. Your Supplier Details'!C$11:C$78,MATCH(Database!$E40,'1. Your Supplier Details'!$C$11:$C$78,0)))</f>
        <v/>
      </c>
      <c r="B40" t="str">
        <f t="array" ref="B40">IF($E40="","",INDEX('1. Your Supplier Details'!D$11:D$78,MATCH(Database!$E40,'1. Your Supplier Details'!$C$11:$C$78,0)))</f>
        <v/>
      </c>
      <c r="C40" t="str">
        <f t="array" ref="C40">IF($E40="","",INDEX('1. Your Supplier Details'!E$11:E$78,MATCH(Database!$E40,'1. Your Supplier Details'!$C$11:$C$78,0)))</f>
        <v/>
      </c>
      <c r="D40" t="str">
        <f>IF('2. Proteins Supplied'!D48="","",'2. Proteins Supplied'!D48)</f>
        <v/>
      </c>
      <c r="E40" t="str">
        <f>IF('2. Proteins Supplied'!E48="","",'2. Proteins Supplied'!E48)</f>
        <v/>
      </c>
      <c r="F40" t="str">
        <f>IF('2. Proteins Supplied'!F48="","",'2. Proteins Supplied'!F48)</f>
        <v/>
      </c>
      <c r="G40" t="str">
        <f>IF('2. Proteins Supplied'!G48="","",'2. Proteins Supplied'!G48)</f>
        <v/>
      </c>
      <c r="H40" t="str">
        <f>IF('2. Proteins Supplied'!H48="","",'2. Proteins Supplied'!H48)</f>
        <v/>
      </c>
      <c r="I40" t="str">
        <f>IF('2. Proteins Supplied'!I48="","",'2. Proteins Supplied'!I48)</f>
        <v/>
      </c>
      <c r="J40" t="str">
        <f>IF('2. Proteins Supplied'!K48="","",'2. Proteins Supplied'!K48)</f>
        <v/>
      </c>
      <c r="K40" t="str">
        <f>IF(G40="","",VLOOKUP(G40,LookUps!$E$2:$G$20,3,FALSE))</f>
        <v/>
      </c>
      <c r="L40" t="str">
        <f t="shared" si="0"/>
        <v/>
      </c>
    </row>
    <row r="41" spans="1:12">
      <c r="A41" t="str">
        <f t="array" ref="A41">IF($E41="","",INDEX('1. Your Supplier Details'!C$11:C$78,MATCH(Database!$E41,'1. Your Supplier Details'!$C$11:$C$78,0)))</f>
        <v/>
      </c>
      <c r="B41" t="str">
        <f t="array" ref="B41">IF($E41="","",INDEX('1. Your Supplier Details'!D$11:D$78,MATCH(Database!$E41,'1. Your Supplier Details'!$C$11:$C$78,0)))</f>
        <v/>
      </c>
      <c r="C41" t="str">
        <f t="array" ref="C41">IF($E41="","",INDEX('1. Your Supplier Details'!E$11:E$78,MATCH(Database!$E41,'1. Your Supplier Details'!$C$11:$C$78,0)))</f>
        <v/>
      </c>
      <c r="D41" t="str">
        <f>IF('2. Proteins Supplied'!D49="","",'2. Proteins Supplied'!D49)</f>
        <v/>
      </c>
      <c r="E41" t="str">
        <f>IF('2. Proteins Supplied'!E49="","",'2. Proteins Supplied'!E49)</f>
        <v/>
      </c>
      <c r="F41" t="str">
        <f>IF('2. Proteins Supplied'!F49="","",'2. Proteins Supplied'!F49)</f>
        <v/>
      </c>
      <c r="G41" t="str">
        <f>IF('2. Proteins Supplied'!G49="","",'2. Proteins Supplied'!G49)</f>
        <v/>
      </c>
      <c r="H41" t="str">
        <f>IF('2. Proteins Supplied'!H49="","",'2. Proteins Supplied'!H49)</f>
        <v/>
      </c>
      <c r="I41" t="str">
        <f>IF('2. Proteins Supplied'!I49="","",'2. Proteins Supplied'!I49)</f>
        <v/>
      </c>
      <c r="J41" t="str">
        <f>IF('2. Proteins Supplied'!K49="","",'2. Proteins Supplied'!K49)</f>
        <v/>
      </c>
      <c r="K41" t="str">
        <f>IF(G41="","",VLOOKUP(G41,LookUps!$E$2:$G$20,3,FALSE))</f>
        <v/>
      </c>
      <c r="L41" t="str">
        <f t="shared" si="0"/>
        <v/>
      </c>
    </row>
    <row r="42" spans="1:12">
      <c r="A42" t="str">
        <f t="array" ref="A42">IF($E42="","",INDEX('1. Your Supplier Details'!C$11:C$78,MATCH(Database!$E42,'1. Your Supplier Details'!$C$11:$C$78,0)))</f>
        <v/>
      </c>
      <c r="B42" t="str">
        <f t="array" ref="B42">IF($E42="","",INDEX('1. Your Supplier Details'!D$11:D$78,MATCH(Database!$E42,'1. Your Supplier Details'!$C$11:$C$78,0)))</f>
        <v/>
      </c>
      <c r="C42" t="str">
        <f t="array" ref="C42">IF($E42="","",INDEX('1. Your Supplier Details'!E$11:E$78,MATCH(Database!$E42,'1. Your Supplier Details'!$C$11:$C$78,0)))</f>
        <v/>
      </c>
      <c r="D42" t="str">
        <f>IF('2. Proteins Supplied'!D50="","",'2. Proteins Supplied'!D50)</f>
        <v/>
      </c>
      <c r="E42" t="str">
        <f>IF('2. Proteins Supplied'!E50="","",'2. Proteins Supplied'!E50)</f>
        <v/>
      </c>
      <c r="F42" t="str">
        <f>IF('2. Proteins Supplied'!F50="","",'2. Proteins Supplied'!F50)</f>
        <v/>
      </c>
      <c r="G42" t="str">
        <f>IF('2. Proteins Supplied'!G50="","",'2. Proteins Supplied'!G50)</f>
        <v/>
      </c>
      <c r="H42" t="str">
        <f>IF('2. Proteins Supplied'!H50="","",'2. Proteins Supplied'!H50)</f>
        <v/>
      </c>
      <c r="I42" t="str">
        <f>IF('2. Proteins Supplied'!I50="","",'2. Proteins Supplied'!I50)</f>
        <v/>
      </c>
      <c r="J42" t="str">
        <f>IF('2. Proteins Supplied'!K50="","",'2. Proteins Supplied'!K50)</f>
        <v/>
      </c>
      <c r="K42" t="str">
        <f>IF(G42="","",VLOOKUP(G42,LookUps!$E$2:$G$20,3,FALSE))</f>
        <v/>
      </c>
      <c r="L42" t="str">
        <f t="shared" si="0"/>
        <v/>
      </c>
    </row>
    <row r="43" spans="1:12">
      <c r="A43" t="str">
        <f t="array" ref="A43">IF($E43="","",INDEX('1. Your Supplier Details'!C$11:C$78,MATCH(Database!$E43,'1. Your Supplier Details'!$C$11:$C$78,0)))</f>
        <v/>
      </c>
      <c r="B43" t="str">
        <f t="array" ref="B43">IF($E43="","",INDEX('1. Your Supplier Details'!D$11:D$78,MATCH(Database!$E43,'1. Your Supplier Details'!$C$11:$C$78,0)))</f>
        <v/>
      </c>
      <c r="C43" t="str">
        <f t="array" ref="C43">IF($E43="","",INDEX('1. Your Supplier Details'!E$11:E$78,MATCH(Database!$E43,'1. Your Supplier Details'!$C$11:$C$78,0)))</f>
        <v/>
      </c>
      <c r="D43" t="str">
        <f>IF('2. Proteins Supplied'!D51="","",'2. Proteins Supplied'!D51)</f>
        <v/>
      </c>
      <c r="E43" t="str">
        <f>IF('2. Proteins Supplied'!E51="","",'2. Proteins Supplied'!E51)</f>
        <v/>
      </c>
      <c r="F43" t="str">
        <f>IF('2. Proteins Supplied'!F51="","",'2. Proteins Supplied'!F51)</f>
        <v/>
      </c>
      <c r="G43" t="str">
        <f>IF('2. Proteins Supplied'!G51="","",'2. Proteins Supplied'!G51)</f>
        <v/>
      </c>
      <c r="H43" t="str">
        <f>IF('2. Proteins Supplied'!H51="","",'2. Proteins Supplied'!H51)</f>
        <v/>
      </c>
      <c r="I43" t="str">
        <f>IF('2. Proteins Supplied'!I51="","",'2. Proteins Supplied'!I51)</f>
        <v/>
      </c>
      <c r="J43" t="str">
        <f>IF('2. Proteins Supplied'!K51="","",'2. Proteins Supplied'!K51)</f>
        <v/>
      </c>
      <c r="K43" t="str">
        <f>IF(G43="","",VLOOKUP(G43,LookUps!$E$2:$G$20,3,FALSE))</f>
        <v/>
      </c>
      <c r="L43" t="str">
        <f t="shared" si="0"/>
        <v/>
      </c>
    </row>
    <row r="44" spans="1:12">
      <c r="A44" t="str">
        <f t="array" ref="A44">IF($E44="","",INDEX('1. Your Supplier Details'!C$11:C$78,MATCH(Database!$E44,'1. Your Supplier Details'!$C$11:$C$78,0)))</f>
        <v/>
      </c>
      <c r="B44" t="str">
        <f t="array" ref="B44">IF($E44="","",INDEX('1. Your Supplier Details'!D$11:D$78,MATCH(Database!$E44,'1. Your Supplier Details'!$C$11:$C$78,0)))</f>
        <v/>
      </c>
      <c r="C44" t="str">
        <f t="array" ref="C44">IF($E44="","",INDEX('1. Your Supplier Details'!E$11:E$78,MATCH(Database!$E44,'1. Your Supplier Details'!$C$11:$C$78,0)))</f>
        <v/>
      </c>
      <c r="D44" t="str">
        <f>IF('2. Proteins Supplied'!D52="","",'2. Proteins Supplied'!D52)</f>
        <v/>
      </c>
      <c r="E44" t="str">
        <f>IF('2. Proteins Supplied'!E52="","",'2. Proteins Supplied'!E52)</f>
        <v/>
      </c>
      <c r="F44" t="str">
        <f>IF('2. Proteins Supplied'!F52="","",'2. Proteins Supplied'!F52)</f>
        <v/>
      </c>
      <c r="G44" t="str">
        <f>IF('2. Proteins Supplied'!G52="","",'2. Proteins Supplied'!G52)</f>
        <v/>
      </c>
      <c r="H44" t="str">
        <f>IF('2. Proteins Supplied'!H52="","",'2. Proteins Supplied'!H52)</f>
        <v/>
      </c>
      <c r="I44" t="str">
        <f>IF('2. Proteins Supplied'!I52="","",'2. Proteins Supplied'!I52)</f>
        <v/>
      </c>
      <c r="J44" t="str">
        <f>IF('2. Proteins Supplied'!K52="","",'2. Proteins Supplied'!K52)</f>
        <v/>
      </c>
      <c r="K44" t="str">
        <f>IF(G44="","",VLOOKUP(G44,LookUps!$E$2:$G$20,3,FALSE))</f>
        <v/>
      </c>
      <c r="L44" t="str">
        <f t="shared" si="0"/>
        <v/>
      </c>
    </row>
    <row r="45" spans="1:12">
      <c r="A45" t="str">
        <f t="array" ref="A45">IF($E45="","",INDEX('1. Your Supplier Details'!C$11:C$78,MATCH(Database!$E45,'1. Your Supplier Details'!$C$11:$C$78,0)))</f>
        <v/>
      </c>
      <c r="B45" t="str">
        <f t="array" ref="B45">IF($E45="","",INDEX('1. Your Supplier Details'!D$11:D$78,MATCH(Database!$E45,'1. Your Supplier Details'!$C$11:$C$78,0)))</f>
        <v/>
      </c>
      <c r="C45" t="str">
        <f t="array" ref="C45">IF($E45="","",INDEX('1. Your Supplier Details'!E$11:E$78,MATCH(Database!$E45,'1. Your Supplier Details'!$C$11:$C$78,0)))</f>
        <v/>
      </c>
      <c r="D45" t="str">
        <f>IF('2. Proteins Supplied'!D53="","",'2. Proteins Supplied'!D53)</f>
        <v/>
      </c>
      <c r="E45" t="str">
        <f>IF('2. Proteins Supplied'!E53="","",'2. Proteins Supplied'!E53)</f>
        <v/>
      </c>
      <c r="F45" t="str">
        <f>IF('2. Proteins Supplied'!F53="","",'2. Proteins Supplied'!F53)</f>
        <v/>
      </c>
      <c r="G45" t="str">
        <f>IF('2. Proteins Supplied'!G53="","",'2. Proteins Supplied'!G53)</f>
        <v/>
      </c>
      <c r="H45" t="str">
        <f>IF('2. Proteins Supplied'!H53="","",'2. Proteins Supplied'!H53)</f>
        <v/>
      </c>
      <c r="I45" t="str">
        <f>IF('2. Proteins Supplied'!I53="","",'2. Proteins Supplied'!I53)</f>
        <v/>
      </c>
      <c r="J45" t="str">
        <f>IF('2. Proteins Supplied'!K53="","",'2. Proteins Supplied'!K53)</f>
        <v/>
      </c>
      <c r="K45" t="str">
        <f>IF(G45="","",VLOOKUP(G45,LookUps!$E$2:$G$20,3,FALSE))</f>
        <v/>
      </c>
      <c r="L45" t="str">
        <f t="shared" si="0"/>
        <v/>
      </c>
    </row>
    <row r="46" spans="1:12">
      <c r="A46" t="str">
        <f t="array" ref="A46">IF($E46="","",INDEX('1. Your Supplier Details'!C$11:C$78,MATCH(Database!$E46,'1. Your Supplier Details'!$C$11:$C$78,0)))</f>
        <v/>
      </c>
      <c r="B46" t="str">
        <f t="array" ref="B46">IF($E46="","",INDEX('1. Your Supplier Details'!D$11:D$78,MATCH(Database!$E46,'1. Your Supplier Details'!$C$11:$C$78,0)))</f>
        <v/>
      </c>
      <c r="C46" t="str">
        <f t="array" ref="C46">IF($E46="","",INDEX('1. Your Supplier Details'!E$11:E$78,MATCH(Database!$E46,'1. Your Supplier Details'!$C$11:$C$78,0)))</f>
        <v/>
      </c>
      <c r="D46" t="str">
        <f>IF('2. Proteins Supplied'!D54="","",'2. Proteins Supplied'!D54)</f>
        <v/>
      </c>
      <c r="E46" t="str">
        <f>IF('2. Proteins Supplied'!E54="","",'2. Proteins Supplied'!E54)</f>
        <v/>
      </c>
      <c r="F46" t="str">
        <f>IF('2. Proteins Supplied'!F54="","",'2. Proteins Supplied'!F54)</f>
        <v/>
      </c>
      <c r="G46" t="str">
        <f>IF('2. Proteins Supplied'!G54="","",'2. Proteins Supplied'!G54)</f>
        <v/>
      </c>
      <c r="H46" t="str">
        <f>IF('2. Proteins Supplied'!H54="","",'2. Proteins Supplied'!H54)</f>
        <v/>
      </c>
      <c r="I46" t="str">
        <f>IF('2. Proteins Supplied'!I54="","",'2. Proteins Supplied'!I54)</f>
        <v/>
      </c>
      <c r="J46" t="str">
        <f>IF('2. Proteins Supplied'!K54="","",'2. Proteins Supplied'!K54)</f>
        <v/>
      </c>
      <c r="K46" t="str">
        <f>IF(G46="","",VLOOKUP(G46,LookUps!$E$2:$G$20,3,FALSE))</f>
        <v/>
      </c>
      <c r="L46" t="str">
        <f t="shared" si="0"/>
        <v/>
      </c>
    </row>
    <row r="47" spans="1:12">
      <c r="A47" t="str">
        <f t="array" ref="A47">IF($E47="","",INDEX('1. Your Supplier Details'!C$11:C$78,MATCH(Database!$E47,'1. Your Supplier Details'!$C$11:$C$78,0)))</f>
        <v/>
      </c>
      <c r="B47" t="str">
        <f t="array" ref="B47">IF($E47="","",INDEX('1. Your Supplier Details'!D$11:D$78,MATCH(Database!$E47,'1. Your Supplier Details'!$C$11:$C$78,0)))</f>
        <v/>
      </c>
      <c r="C47" t="str">
        <f t="array" ref="C47">IF($E47="","",INDEX('1. Your Supplier Details'!E$11:E$78,MATCH(Database!$E47,'1. Your Supplier Details'!$C$11:$C$78,0)))</f>
        <v/>
      </c>
      <c r="D47" t="str">
        <f>IF('2. Proteins Supplied'!D55="","",'2. Proteins Supplied'!D55)</f>
        <v/>
      </c>
      <c r="E47" t="str">
        <f>IF('2. Proteins Supplied'!E55="","",'2. Proteins Supplied'!E55)</f>
        <v/>
      </c>
      <c r="F47" t="str">
        <f>IF('2. Proteins Supplied'!F55="","",'2. Proteins Supplied'!F55)</f>
        <v/>
      </c>
      <c r="G47" t="str">
        <f>IF('2. Proteins Supplied'!G55="","",'2. Proteins Supplied'!G55)</f>
        <v/>
      </c>
      <c r="H47" t="str">
        <f>IF('2. Proteins Supplied'!H55="","",'2. Proteins Supplied'!H55)</f>
        <v/>
      </c>
      <c r="I47" t="str">
        <f>IF('2. Proteins Supplied'!I55="","",'2. Proteins Supplied'!I55)</f>
        <v/>
      </c>
      <c r="J47" t="str">
        <f>IF('2. Proteins Supplied'!K55="","",'2. Proteins Supplied'!K55)</f>
        <v/>
      </c>
      <c r="K47" t="str">
        <f>IF(G47="","",VLOOKUP(G47,LookUps!$E$2:$G$20,3,FALSE))</f>
        <v/>
      </c>
      <c r="L47" t="str">
        <f t="shared" si="0"/>
        <v/>
      </c>
    </row>
    <row r="48" spans="1:12">
      <c r="A48" t="str">
        <f t="array" ref="A48">IF($E48="","",INDEX('1. Your Supplier Details'!C$11:C$78,MATCH(Database!$E48,'1. Your Supplier Details'!$C$11:$C$78,0)))</f>
        <v/>
      </c>
      <c r="B48" t="str">
        <f t="array" ref="B48">IF($E48="","",INDEX('1. Your Supplier Details'!D$11:D$78,MATCH(Database!$E48,'1. Your Supplier Details'!$C$11:$C$78,0)))</f>
        <v/>
      </c>
      <c r="C48" t="str">
        <f t="array" ref="C48">IF($E48="","",INDEX('1. Your Supplier Details'!E$11:E$78,MATCH(Database!$E48,'1. Your Supplier Details'!$C$11:$C$78,0)))</f>
        <v/>
      </c>
      <c r="D48" t="str">
        <f>IF('2. Proteins Supplied'!D56="","",'2. Proteins Supplied'!D56)</f>
        <v/>
      </c>
      <c r="E48" t="str">
        <f>IF('2. Proteins Supplied'!E56="","",'2. Proteins Supplied'!E56)</f>
        <v/>
      </c>
      <c r="F48" t="str">
        <f>IF('2. Proteins Supplied'!F56="","",'2. Proteins Supplied'!F56)</f>
        <v/>
      </c>
      <c r="G48" t="str">
        <f>IF('2. Proteins Supplied'!G56="","",'2. Proteins Supplied'!G56)</f>
        <v/>
      </c>
      <c r="H48" t="str">
        <f>IF('2. Proteins Supplied'!H56="","",'2. Proteins Supplied'!H56)</f>
        <v/>
      </c>
      <c r="I48" t="str">
        <f>IF('2. Proteins Supplied'!I56="","",'2. Proteins Supplied'!I56)</f>
        <v/>
      </c>
      <c r="J48" t="str">
        <f>IF('2. Proteins Supplied'!K56="","",'2. Proteins Supplied'!K56)</f>
        <v/>
      </c>
      <c r="K48" t="str">
        <f>IF(G48="","",VLOOKUP(G48,LookUps!$E$2:$G$20,3,FALSE))</f>
        <v/>
      </c>
      <c r="L48" t="str">
        <f t="shared" si="0"/>
        <v/>
      </c>
    </row>
    <row r="49" spans="1:12">
      <c r="A49" t="str">
        <f t="array" ref="A49">IF($E49="","",INDEX('1. Your Supplier Details'!C$11:C$78,MATCH(Database!$E49,'1. Your Supplier Details'!$C$11:$C$78,0)))</f>
        <v/>
      </c>
      <c r="B49" t="str">
        <f t="array" ref="B49">IF($E49="","",INDEX('1. Your Supplier Details'!D$11:D$78,MATCH(Database!$E49,'1. Your Supplier Details'!$C$11:$C$78,0)))</f>
        <v/>
      </c>
      <c r="C49" t="str">
        <f t="array" ref="C49">IF($E49="","",INDEX('1. Your Supplier Details'!E$11:E$78,MATCH(Database!$E49,'1. Your Supplier Details'!$C$11:$C$78,0)))</f>
        <v/>
      </c>
      <c r="D49" t="str">
        <f>IF('2. Proteins Supplied'!D57="","",'2. Proteins Supplied'!D57)</f>
        <v/>
      </c>
      <c r="E49" t="str">
        <f>IF('2. Proteins Supplied'!E57="","",'2. Proteins Supplied'!E57)</f>
        <v/>
      </c>
      <c r="F49" t="str">
        <f>IF('2. Proteins Supplied'!F57="","",'2. Proteins Supplied'!F57)</f>
        <v/>
      </c>
      <c r="G49" t="str">
        <f>IF('2. Proteins Supplied'!G57="","",'2. Proteins Supplied'!G57)</f>
        <v/>
      </c>
      <c r="H49" t="str">
        <f>IF('2. Proteins Supplied'!H57="","",'2. Proteins Supplied'!H57)</f>
        <v/>
      </c>
      <c r="I49" t="str">
        <f>IF('2. Proteins Supplied'!I57="","",'2. Proteins Supplied'!I57)</f>
        <v/>
      </c>
      <c r="J49" t="str">
        <f>IF('2. Proteins Supplied'!K57="","",'2. Proteins Supplied'!K57)</f>
        <v/>
      </c>
      <c r="K49" t="str">
        <f>IF(G49="","",VLOOKUP(G49,LookUps!$E$2:$G$20,3,FALSE))</f>
        <v/>
      </c>
      <c r="L49" t="str">
        <f t="shared" si="0"/>
        <v/>
      </c>
    </row>
    <row r="50" spans="1:12">
      <c r="A50" t="str">
        <f t="array" ref="A50">IF($E50="","",INDEX('1. Your Supplier Details'!C$11:C$78,MATCH(Database!$E50,'1. Your Supplier Details'!$C$11:$C$78,0)))</f>
        <v/>
      </c>
      <c r="B50" t="str">
        <f t="array" ref="B50">IF($E50="","",INDEX('1. Your Supplier Details'!D$11:D$78,MATCH(Database!$E50,'1. Your Supplier Details'!$C$11:$C$78,0)))</f>
        <v/>
      </c>
      <c r="C50" t="str">
        <f t="array" ref="C50">IF($E50="","",INDEX('1. Your Supplier Details'!E$11:E$78,MATCH(Database!$E50,'1. Your Supplier Details'!$C$11:$C$78,0)))</f>
        <v/>
      </c>
      <c r="D50" t="str">
        <f>IF('2. Proteins Supplied'!D58="","",'2. Proteins Supplied'!D58)</f>
        <v/>
      </c>
      <c r="E50" t="str">
        <f>IF('2. Proteins Supplied'!E58="","",'2. Proteins Supplied'!E58)</f>
        <v/>
      </c>
      <c r="F50" t="str">
        <f>IF('2. Proteins Supplied'!F58="","",'2. Proteins Supplied'!F58)</f>
        <v/>
      </c>
      <c r="G50" t="str">
        <f>IF('2. Proteins Supplied'!G58="","",'2. Proteins Supplied'!G58)</f>
        <v/>
      </c>
      <c r="H50" t="str">
        <f>IF('2. Proteins Supplied'!H58="","",'2. Proteins Supplied'!H58)</f>
        <v/>
      </c>
      <c r="I50" t="str">
        <f>IF('2. Proteins Supplied'!I58="","",'2. Proteins Supplied'!I58)</f>
        <v/>
      </c>
      <c r="J50" t="str">
        <f>IF('2. Proteins Supplied'!K58="","",'2. Proteins Supplied'!K58)</f>
        <v/>
      </c>
      <c r="K50" t="str">
        <f>IF(G50="","",VLOOKUP(G50,LookUps!$E$2:$G$20,3,FALSE))</f>
        <v/>
      </c>
      <c r="L50" t="str">
        <f t="shared" si="0"/>
        <v/>
      </c>
    </row>
    <row r="51" spans="1:12">
      <c r="A51" t="str">
        <f t="array" ref="A51">IF($E51="","",INDEX('1. Your Supplier Details'!C$11:C$78,MATCH(Database!$E51,'1. Your Supplier Details'!$C$11:$C$78,0)))</f>
        <v/>
      </c>
      <c r="B51" t="str">
        <f t="array" ref="B51">IF($E51="","",INDEX('1. Your Supplier Details'!D$11:D$78,MATCH(Database!$E51,'1. Your Supplier Details'!$C$11:$C$78,0)))</f>
        <v/>
      </c>
      <c r="C51" t="str">
        <f t="array" ref="C51">IF($E51="","",INDEX('1. Your Supplier Details'!E$11:E$78,MATCH(Database!$E51,'1. Your Supplier Details'!$C$11:$C$78,0)))</f>
        <v/>
      </c>
      <c r="D51" t="str">
        <f>IF('2. Proteins Supplied'!D59="","",'2. Proteins Supplied'!D59)</f>
        <v/>
      </c>
      <c r="E51" t="str">
        <f>IF('2. Proteins Supplied'!E59="","",'2. Proteins Supplied'!E59)</f>
        <v/>
      </c>
      <c r="F51" t="str">
        <f>IF('2. Proteins Supplied'!F59="","",'2. Proteins Supplied'!F59)</f>
        <v/>
      </c>
      <c r="G51" t="str">
        <f>IF('2. Proteins Supplied'!G59="","",'2. Proteins Supplied'!G59)</f>
        <v/>
      </c>
      <c r="H51" t="str">
        <f>IF('2. Proteins Supplied'!H59="","",'2. Proteins Supplied'!H59)</f>
        <v/>
      </c>
      <c r="I51" t="str">
        <f>IF('2. Proteins Supplied'!I59="","",'2. Proteins Supplied'!I59)</f>
        <v/>
      </c>
      <c r="J51" t="str">
        <f>IF('2. Proteins Supplied'!K59="","",'2. Proteins Supplied'!K59)</f>
        <v/>
      </c>
      <c r="K51" t="str">
        <f>IF(G51="","",VLOOKUP(G51,LookUps!$E$2:$G$20,3,FALSE))</f>
        <v/>
      </c>
      <c r="L51" t="str">
        <f t="shared" si="0"/>
        <v/>
      </c>
    </row>
    <row r="52" spans="1:12">
      <c r="A52" t="str">
        <f t="array" ref="A52">IF($E52="","",INDEX('1. Your Supplier Details'!C$11:C$78,MATCH(Database!$E52,'1. Your Supplier Details'!$C$11:$C$78,0)))</f>
        <v/>
      </c>
      <c r="B52" t="str">
        <f t="array" ref="B52">IF($E52="","",INDEX('1. Your Supplier Details'!D$11:D$78,MATCH(Database!$E52,'1. Your Supplier Details'!$C$11:$C$78,0)))</f>
        <v/>
      </c>
      <c r="C52" t="str">
        <f t="array" ref="C52">IF($E52="","",INDEX('1. Your Supplier Details'!E$11:E$78,MATCH(Database!$E52,'1. Your Supplier Details'!$C$11:$C$78,0)))</f>
        <v/>
      </c>
      <c r="D52" t="str">
        <f>IF('2. Proteins Supplied'!D60="","",'2. Proteins Supplied'!D60)</f>
        <v/>
      </c>
      <c r="E52" t="str">
        <f>IF('2. Proteins Supplied'!E60="","",'2. Proteins Supplied'!E60)</f>
        <v/>
      </c>
      <c r="F52" t="str">
        <f>IF('2. Proteins Supplied'!F60="","",'2. Proteins Supplied'!F60)</f>
        <v/>
      </c>
      <c r="G52" t="str">
        <f>IF('2. Proteins Supplied'!G60="","",'2. Proteins Supplied'!G60)</f>
        <v/>
      </c>
      <c r="H52" t="str">
        <f>IF('2. Proteins Supplied'!H60="","",'2. Proteins Supplied'!H60)</f>
        <v/>
      </c>
      <c r="I52" t="str">
        <f>IF('2. Proteins Supplied'!I60="","",'2. Proteins Supplied'!I60)</f>
        <v/>
      </c>
      <c r="J52" t="str">
        <f>IF('2. Proteins Supplied'!K60="","",'2. Proteins Supplied'!K60)</f>
        <v/>
      </c>
      <c r="K52" t="str">
        <f>IF(G52="","",VLOOKUP(G52,LookUps!$E$2:$G$20,3,FALSE))</f>
        <v/>
      </c>
      <c r="L52" t="str">
        <f t="shared" si="0"/>
        <v/>
      </c>
    </row>
    <row r="53" spans="1:12">
      <c r="A53" t="str">
        <f t="array" ref="A53">IF($E53="","",INDEX('1. Your Supplier Details'!C$11:C$78,MATCH(Database!$E53,'1. Your Supplier Details'!$C$11:$C$78,0)))</f>
        <v/>
      </c>
      <c r="B53" t="str">
        <f t="array" ref="B53">IF($E53="","",INDEX('1. Your Supplier Details'!D$11:D$78,MATCH(Database!$E53,'1. Your Supplier Details'!$C$11:$C$78,0)))</f>
        <v/>
      </c>
      <c r="C53" t="str">
        <f t="array" ref="C53">IF($E53="","",INDEX('1. Your Supplier Details'!E$11:E$78,MATCH(Database!$E53,'1. Your Supplier Details'!$C$11:$C$78,0)))</f>
        <v/>
      </c>
      <c r="D53" t="str">
        <f>IF('2. Proteins Supplied'!D61="","",'2. Proteins Supplied'!D61)</f>
        <v/>
      </c>
      <c r="E53" t="str">
        <f>IF('2. Proteins Supplied'!E61="","",'2. Proteins Supplied'!E61)</f>
        <v/>
      </c>
      <c r="F53" t="str">
        <f>IF('2. Proteins Supplied'!F61="","",'2. Proteins Supplied'!F61)</f>
        <v/>
      </c>
      <c r="G53" t="str">
        <f>IF('2. Proteins Supplied'!G61="","",'2. Proteins Supplied'!G61)</f>
        <v/>
      </c>
      <c r="H53" t="str">
        <f>IF('2. Proteins Supplied'!H61="","",'2. Proteins Supplied'!H61)</f>
        <v/>
      </c>
      <c r="I53" t="str">
        <f>IF('2. Proteins Supplied'!I61="","",'2. Proteins Supplied'!I61)</f>
        <v/>
      </c>
      <c r="J53" t="str">
        <f>IF('2. Proteins Supplied'!K61="","",'2. Proteins Supplied'!K61)</f>
        <v/>
      </c>
      <c r="K53" t="str">
        <f>IF(G53="","",VLOOKUP(G53,LookUps!$E$2:$G$20,3,FALSE))</f>
        <v/>
      </c>
      <c r="L53" t="str">
        <f t="shared" si="0"/>
        <v/>
      </c>
    </row>
    <row r="54" spans="1:12">
      <c r="A54" t="str">
        <f t="array" ref="A54">IF($E54="","",INDEX('1. Your Supplier Details'!C$11:C$78,MATCH(Database!$E54,'1. Your Supplier Details'!$C$11:$C$78,0)))</f>
        <v/>
      </c>
      <c r="B54" t="str">
        <f t="array" ref="B54">IF($E54="","",INDEX('1. Your Supplier Details'!D$11:D$78,MATCH(Database!$E54,'1. Your Supplier Details'!$C$11:$C$78,0)))</f>
        <v/>
      </c>
      <c r="C54" t="str">
        <f t="array" ref="C54">IF($E54="","",INDEX('1. Your Supplier Details'!E$11:E$78,MATCH(Database!$E54,'1. Your Supplier Details'!$C$11:$C$78,0)))</f>
        <v/>
      </c>
      <c r="D54" t="str">
        <f>IF('2. Proteins Supplied'!D62="","",'2. Proteins Supplied'!D62)</f>
        <v/>
      </c>
      <c r="E54" t="str">
        <f>IF('2. Proteins Supplied'!E62="","",'2. Proteins Supplied'!E62)</f>
        <v/>
      </c>
      <c r="F54" t="str">
        <f>IF('2. Proteins Supplied'!F62="","",'2. Proteins Supplied'!F62)</f>
        <v/>
      </c>
      <c r="G54" t="str">
        <f>IF('2. Proteins Supplied'!G62="","",'2. Proteins Supplied'!G62)</f>
        <v/>
      </c>
      <c r="H54" t="str">
        <f>IF('2. Proteins Supplied'!H62="","",'2. Proteins Supplied'!H62)</f>
        <v/>
      </c>
      <c r="I54" t="str">
        <f>IF('2. Proteins Supplied'!I62="","",'2. Proteins Supplied'!I62)</f>
        <v/>
      </c>
      <c r="J54" t="str">
        <f>IF('2. Proteins Supplied'!K62="","",'2. Proteins Supplied'!K62)</f>
        <v/>
      </c>
      <c r="K54" t="str">
        <f>IF(G54="","",VLOOKUP(G54,LookUps!$E$2:$G$20,3,FALSE))</f>
        <v/>
      </c>
      <c r="L54" t="str">
        <f t="shared" si="0"/>
        <v/>
      </c>
    </row>
    <row r="55" spans="1:12">
      <c r="A55" t="str">
        <f t="array" ref="A55">IF($E55="","",INDEX('1. Your Supplier Details'!C$11:C$78,MATCH(Database!$E55,'1. Your Supplier Details'!$C$11:$C$78,0)))</f>
        <v/>
      </c>
      <c r="B55" t="str">
        <f t="array" ref="B55">IF($E55="","",INDEX('1. Your Supplier Details'!D$11:D$78,MATCH(Database!$E55,'1. Your Supplier Details'!$C$11:$C$78,0)))</f>
        <v/>
      </c>
      <c r="C55" t="str">
        <f t="array" ref="C55">IF($E55="","",INDEX('1. Your Supplier Details'!E$11:E$78,MATCH(Database!$E55,'1. Your Supplier Details'!$C$11:$C$78,0)))</f>
        <v/>
      </c>
      <c r="D55" t="str">
        <f>IF('2. Proteins Supplied'!D63="","",'2. Proteins Supplied'!D63)</f>
        <v/>
      </c>
      <c r="E55" t="str">
        <f>IF('2. Proteins Supplied'!E63="","",'2. Proteins Supplied'!E63)</f>
        <v/>
      </c>
      <c r="F55" t="str">
        <f>IF('2. Proteins Supplied'!F63="","",'2. Proteins Supplied'!F63)</f>
        <v/>
      </c>
      <c r="G55" t="str">
        <f>IF('2. Proteins Supplied'!G63="","",'2. Proteins Supplied'!G63)</f>
        <v/>
      </c>
      <c r="H55" t="str">
        <f>IF('2. Proteins Supplied'!H63="","",'2. Proteins Supplied'!H63)</f>
        <v/>
      </c>
      <c r="I55" t="str">
        <f>IF('2. Proteins Supplied'!I63="","",'2. Proteins Supplied'!I63)</f>
        <v/>
      </c>
      <c r="J55" t="str">
        <f>IF('2. Proteins Supplied'!K63="","",'2. Proteins Supplied'!K63)</f>
        <v/>
      </c>
      <c r="K55" t="str">
        <f>IF(G55="","",VLOOKUP(G55,LookUps!$E$2:$G$20,3,FALSE))</f>
        <v/>
      </c>
      <c r="L55" t="str">
        <f t="shared" si="0"/>
        <v/>
      </c>
    </row>
    <row r="56" spans="1:12">
      <c r="A56" t="str">
        <f t="array" ref="A56">IF($E56="","",INDEX('1. Your Supplier Details'!C$11:C$78,MATCH(Database!$E56,'1. Your Supplier Details'!$C$11:$C$78,0)))</f>
        <v/>
      </c>
      <c r="B56" t="str">
        <f t="array" ref="B56">IF($E56="","",INDEX('1. Your Supplier Details'!D$11:D$78,MATCH(Database!$E56,'1. Your Supplier Details'!$C$11:$C$78,0)))</f>
        <v/>
      </c>
      <c r="C56" t="str">
        <f t="array" ref="C56">IF($E56="","",INDEX('1. Your Supplier Details'!E$11:E$78,MATCH(Database!$E56,'1. Your Supplier Details'!$C$11:$C$78,0)))</f>
        <v/>
      </c>
      <c r="D56" t="str">
        <f>IF('2. Proteins Supplied'!D64="","",'2. Proteins Supplied'!D64)</f>
        <v/>
      </c>
      <c r="E56" t="str">
        <f>IF('2. Proteins Supplied'!E64="","",'2. Proteins Supplied'!E64)</f>
        <v/>
      </c>
      <c r="F56" t="str">
        <f>IF('2. Proteins Supplied'!F64="","",'2. Proteins Supplied'!F64)</f>
        <v/>
      </c>
      <c r="G56" t="str">
        <f>IF('2. Proteins Supplied'!G64="","",'2. Proteins Supplied'!G64)</f>
        <v/>
      </c>
      <c r="H56" t="str">
        <f>IF('2. Proteins Supplied'!H64="","",'2. Proteins Supplied'!H64)</f>
        <v/>
      </c>
      <c r="I56" t="str">
        <f>IF('2. Proteins Supplied'!I64="","",'2. Proteins Supplied'!I64)</f>
        <v/>
      </c>
      <c r="J56" t="str">
        <f>IF('2. Proteins Supplied'!K64="","",'2. Proteins Supplied'!K64)</f>
        <v/>
      </c>
      <c r="K56" t="str">
        <f>IF(G56="","",VLOOKUP(G56,LookUps!$E$2:$G$20,3,FALSE))</f>
        <v/>
      </c>
      <c r="L56" t="str">
        <f t="shared" si="0"/>
        <v/>
      </c>
    </row>
    <row r="57" spans="1:12">
      <c r="A57" t="str">
        <f t="array" ref="A57">IF($E57="","",INDEX('1. Your Supplier Details'!C$11:C$78,MATCH(Database!$E57,'1. Your Supplier Details'!$C$11:$C$78,0)))</f>
        <v/>
      </c>
      <c r="B57" t="str">
        <f t="array" ref="B57">IF($E57="","",INDEX('1. Your Supplier Details'!D$11:D$78,MATCH(Database!$E57,'1. Your Supplier Details'!$C$11:$C$78,0)))</f>
        <v/>
      </c>
      <c r="C57" t="str">
        <f t="array" ref="C57">IF($E57="","",INDEX('1. Your Supplier Details'!E$11:E$78,MATCH(Database!$E57,'1. Your Supplier Details'!$C$11:$C$78,0)))</f>
        <v/>
      </c>
      <c r="D57" t="str">
        <f>IF('2. Proteins Supplied'!D65="","",'2. Proteins Supplied'!D65)</f>
        <v/>
      </c>
      <c r="E57" t="str">
        <f>IF('2. Proteins Supplied'!E65="","",'2. Proteins Supplied'!E65)</f>
        <v/>
      </c>
      <c r="F57" t="str">
        <f>IF('2. Proteins Supplied'!F65="","",'2. Proteins Supplied'!F65)</f>
        <v/>
      </c>
      <c r="G57" t="str">
        <f>IF('2. Proteins Supplied'!G65="","",'2. Proteins Supplied'!G65)</f>
        <v/>
      </c>
      <c r="H57" t="str">
        <f>IF('2. Proteins Supplied'!H65="","",'2. Proteins Supplied'!H65)</f>
        <v/>
      </c>
      <c r="I57" t="str">
        <f>IF('2. Proteins Supplied'!I65="","",'2. Proteins Supplied'!I65)</f>
        <v/>
      </c>
      <c r="J57" t="str">
        <f>IF('2. Proteins Supplied'!K65="","",'2. Proteins Supplied'!K65)</f>
        <v/>
      </c>
      <c r="K57" t="str">
        <f>IF(G57="","",VLOOKUP(G57,LookUps!$E$2:$G$20,3,FALSE))</f>
        <v/>
      </c>
      <c r="L57" t="str">
        <f t="shared" si="0"/>
        <v/>
      </c>
    </row>
    <row r="58" spans="1:12">
      <c r="A58" t="str">
        <f t="array" ref="A58">IF($E58="","",INDEX('1. Your Supplier Details'!C$11:C$78,MATCH(Database!$E58,'1. Your Supplier Details'!$C$11:$C$78,0)))</f>
        <v/>
      </c>
      <c r="B58" t="str">
        <f t="array" ref="B58">IF($E58="","",INDEX('1. Your Supplier Details'!D$11:D$78,MATCH(Database!$E58,'1. Your Supplier Details'!$C$11:$C$78,0)))</f>
        <v/>
      </c>
      <c r="C58" t="str">
        <f t="array" ref="C58">IF($E58="","",INDEX('1. Your Supplier Details'!E$11:E$78,MATCH(Database!$E58,'1. Your Supplier Details'!$C$11:$C$78,0)))</f>
        <v/>
      </c>
      <c r="D58" t="str">
        <f>IF('2. Proteins Supplied'!D66="","",'2. Proteins Supplied'!D66)</f>
        <v/>
      </c>
      <c r="E58" t="str">
        <f>IF('2. Proteins Supplied'!E66="","",'2. Proteins Supplied'!E66)</f>
        <v/>
      </c>
      <c r="F58" t="str">
        <f>IF('2. Proteins Supplied'!F66="","",'2. Proteins Supplied'!F66)</f>
        <v/>
      </c>
      <c r="G58" t="str">
        <f>IF('2. Proteins Supplied'!G66="","",'2. Proteins Supplied'!G66)</f>
        <v/>
      </c>
      <c r="H58" t="str">
        <f>IF('2. Proteins Supplied'!H66="","",'2. Proteins Supplied'!H66)</f>
        <v/>
      </c>
      <c r="I58" t="str">
        <f>IF('2. Proteins Supplied'!I66="","",'2. Proteins Supplied'!I66)</f>
        <v/>
      </c>
      <c r="J58" t="str">
        <f>IF('2. Proteins Supplied'!K66="","",'2. Proteins Supplied'!K66)</f>
        <v/>
      </c>
      <c r="K58" t="str">
        <f>IF(G58="","",VLOOKUP(G58,LookUps!$E$2:$G$20,3,FALSE))</f>
        <v/>
      </c>
      <c r="L58" t="str">
        <f t="shared" si="0"/>
        <v/>
      </c>
    </row>
    <row r="59" spans="1:12">
      <c r="A59" t="str">
        <f t="array" ref="A59">IF($E59="","",INDEX('1. Your Supplier Details'!C$11:C$78,MATCH(Database!$E59,'1. Your Supplier Details'!$C$11:$C$78,0)))</f>
        <v/>
      </c>
      <c r="B59" t="str">
        <f t="array" ref="B59">IF($E59="","",INDEX('1. Your Supplier Details'!D$11:D$78,MATCH(Database!$E59,'1. Your Supplier Details'!$C$11:$C$78,0)))</f>
        <v/>
      </c>
      <c r="C59" t="str">
        <f t="array" ref="C59">IF($E59="","",INDEX('1. Your Supplier Details'!E$11:E$78,MATCH(Database!$E59,'1. Your Supplier Details'!$C$11:$C$78,0)))</f>
        <v/>
      </c>
      <c r="D59" t="str">
        <f>IF('2. Proteins Supplied'!D67="","",'2. Proteins Supplied'!D67)</f>
        <v/>
      </c>
      <c r="E59" t="str">
        <f>IF('2. Proteins Supplied'!E67="","",'2. Proteins Supplied'!E67)</f>
        <v/>
      </c>
      <c r="F59" t="str">
        <f>IF('2. Proteins Supplied'!F67="","",'2. Proteins Supplied'!F67)</f>
        <v/>
      </c>
      <c r="G59" t="str">
        <f>IF('2. Proteins Supplied'!G67="","",'2. Proteins Supplied'!G67)</f>
        <v/>
      </c>
      <c r="H59" t="str">
        <f>IF('2. Proteins Supplied'!H67="","",'2. Proteins Supplied'!H67)</f>
        <v/>
      </c>
      <c r="I59" t="str">
        <f>IF('2. Proteins Supplied'!I67="","",'2. Proteins Supplied'!I67)</f>
        <v/>
      </c>
      <c r="J59" t="str">
        <f>IF('2. Proteins Supplied'!K67="","",'2. Proteins Supplied'!K67)</f>
        <v/>
      </c>
      <c r="K59" t="str">
        <f>IF(G59="","",VLOOKUP(G59,LookUps!$E$2:$G$20,3,FALSE))</f>
        <v/>
      </c>
      <c r="L59" t="str">
        <f t="shared" si="0"/>
        <v/>
      </c>
    </row>
    <row r="60" spans="1:12">
      <c r="A60" t="str">
        <f t="array" ref="A60">IF($E60="","",INDEX('1. Your Supplier Details'!C$11:C$78,MATCH(Database!$E60,'1. Your Supplier Details'!$C$11:$C$78,0)))</f>
        <v/>
      </c>
      <c r="B60" t="str">
        <f t="array" ref="B60">IF($E60="","",INDEX('1. Your Supplier Details'!D$11:D$78,MATCH(Database!$E60,'1. Your Supplier Details'!$C$11:$C$78,0)))</f>
        <v/>
      </c>
      <c r="C60" t="str">
        <f t="array" ref="C60">IF($E60="","",INDEX('1. Your Supplier Details'!E$11:E$78,MATCH(Database!$E60,'1. Your Supplier Details'!$C$11:$C$78,0)))</f>
        <v/>
      </c>
      <c r="D60" t="str">
        <f>IF('2. Proteins Supplied'!D68="","",'2. Proteins Supplied'!D68)</f>
        <v/>
      </c>
      <c r="E60" t="str">
        <f>IF('2. Proteins Supplied'!E68="","",'2. Proteins Supplied'!E68)</f>
        <v/>
      </c>
      <c r="F60" t="str">
        <f>IF('2. Proteins Supplied'!F68="","",'2. Proteins Supplied'!F68)</f>
        <v/>
      </c>
      <c r="G60" t="str">
        <f>IF('2. Proteins Supplied'!G68="","",'2. Proteins Supplied'!G68)</f>
        <v/>
      </c>
      <c r="H60" t="str">
        <f>IF('2. Proteins Supplied'!H68="","",'2. Proteins Supplied'!H68)</f>
        <v/>
      </c>
      <c r="I60" t="str">
        <f>IF('2. Proteins Supplied'!I68="","",'2. Proteins Supplied'!I68)</f>
        <v/>
      </c>
      <c r="J60" t="str">
        <f>IF('2. Proteins Supplied'!K68="","",'2. Proteins Supplied'!K68)</f>
        <v/>
      </c>
      <c r="K60" t="str">
        <f>IF(G60="","",VLOOKUP(G60,LookUps!$E$2:$G$20,3,FALSE))</f>
        <v/>
      </c>
      <c r="L60" t="str">
        <f t="shared" si="0"/>
        <v/>
      </c>
    </row>
    <row r="61" spans="1:12">
      <c r="A61" t="str">
        <f t="array" ref="A61">IF($E61="","",INDEX('1. Your Supplier Details'!C$11:C$78,MATCH(Database!$E61,'1. Your Supplier Details'!$C$11:$C$78,0)))</f>
        <v/>
      </c>
      <c r="B61" t="str">
        <f t="array" ref="B61">IF($E61="","",INDEX('1. Your Supplier Details'!D$11:D$78,MATCH(Database!$E61,'1. Your Supplier Details'!$C$11:$C$78,0)))</f>
        <v/>
      </c>
      <c r="C61" t="str">
        <f t="array" ref="C61">IF($E61="","",INDEX('1. Your Supplier Details'!E$11:E$78,MATCH(Database!$E61,'1. Your Supplier Details'!$C$11:$C$78,0)))</f>
        <v/>
      </c>
      <c r="D61" t="str">
        <f>IF('2. Proteins Supplied'!D69="","",'2. Proteins Supplied'!D69)</f>
        <v/>
      </c>
      <c r="E61" t="str">
        <f>IF('2. Proteins Supplied'!E69="","",'2. Proteins Supplied'!E69)</f>
        <v/>
      </c>
      <c r="F61" t="str">
        <f>IF('2. Proteins Supplied'!F69="","",'2. Proteins Supplied'!F69)</f>
        <v/>
      </c>
      <c r="G61" t="str">
        <f>IF('2. Proteins Supplied'!G69="","",'2. Proteins Supplied'!G69)</f>
        <v/>
      </c>
      <c r="H61" t="str">
        <f>IF('2. Proteins Supplied'!H69="","",'2. Proteins Supplied'!H69)</f>
        <v/>
      </c>
      <c r="I61" t="str">
        <f>IF('2. Proteins Supplied'!I69="","",'2. Proteins Supplied'!I69)</f>
        <v/>
      </c>
      <c r="J61" t="str">
        <f>IF('2. Proteins Supplied'!K69="","",'2. Proteins Supplied'!K69)</f>
        <v/>
      </c>
      <c r="K61" t="str">
        <f>IF(G61="","",VLOOKUP(G61,LookUps!$E$2:$G$20,3,FALSE))</f>
        <v/>
      </c>
      <c r="L61" t="str">
        <f t="shared" si="0"/>
        <v/>
      </c>
    </row>
    <row r="62" spans="1:12">
      <c r="A62" t="str">
        <f t="array" ref="A62">IF($E62="","",INDEX('1. Your Supplier Details'!C$11:C$78,MATCH(Database!$E62,'1. Your Supplier Details'!$C$11:$C$78,0)))</f>
        <v/>
      </c>
      <c r="B62" t="str">
        <f t="array" ref="B62">IF($E62="","",INDEX('1. Your Supplier Details'!D$11:D$78,MATCH(Database!$E62,'1. Your Supplier Details'!$C$11:$C$78,0)))</f>
        <v/>
      </c>
      <c r="C62" t="str">
        <f t="array" ref="C62">IF($E62="","",INDEX('1. Your Supplier Details'!E$11:E$78,MATCH(Database!$E62,'1. Your Supplier Details'!$C$11:$C$78,0)))</f>
        <v/>
      </c>
      <c r="D62" t="str">
        <f>IF('2. Proteins Supplied'!D70="","",'2. Proteins Supplied'!D70)</f>
        <v/>
      </c>
      <c r="E62" t="str">
        <f>IF('2. Proteins Supplied'!E70="","",'2. Proteins Supplied'!E70)</f>
        <v/>
      </c>
      <c r="F62" t="str">
        <f>IF('2. Proteins Supplied'!F70="","",'2. Proteins Supplied'!F70)</f>
        <v/>
      </c>
      <c r="G62" t="str">
        <f>IF('2. Proteins Supplied'!G70="","",'2. Proteins Supplied'!G70)</f>
        <v/>
      </c>
      <c r="H62" t="str">
        <f>IF('2. Proteins Supplied'!H70="","",'2. Proteins Supplied'!H70)</f>
        <v/>
      </c>
      <c r="I62" t="str">
        <f>IF('2. Proteins Supplied'!I70="","",'2. Proteins Supplied'!I70)</f>
        <v/>
      </c>
      <c r="J62" t="str">
        <f>IF('2. Proteins Supplied'!K70="","",'2. Proteins Supplied'!K70)</f>
        <v/>
      </c>
      <c r="K62" t="str">
        <f>IF(G62="","",VLOOKUP(G62,LookUps!$E$2:$G$20,3,FALSE))</f>
        <v/>
      </c>
      <c r="L62" t="str">
        <f t="shared" si="0"/>
        <v/>
      </c>
    </row>
    <row r="63" spans="1:12">
      <c r="A63" t="str">
        <f t="array" ref="A63">IF($E63="","",INDEX('1. Your Supplier Details'!C$11:C$78,MATCH(Database!$E63,'1. Your Supplier Details'!$C$11:$C$78,0)))</f>
        <v/>
      </c>
      <c r="B63" t="str">
        <f t="array" ref="B63">IF($E63="","",INDEX('1. Your Supplier Details'!D$11:D$78,MATCH(Database!$E63,'1. Your Supplier Details'!$C$11:$C$78,0)))</f>
        <v/>
      </c>
      <c r="C63" t="str">
        <f t="array" ref="C63">IF($E63="","",INDEX('1. Your Supplier Details'!E$11:E$78,MATCH(Database!$E63,'1. Your Supplier Details'!$C$11:$C$78,0)))</f>
        <v/>
      </c>
      <c r="D63" t="str">
        <f>IF('2. Proteins Supplied'!D71="","",'2. Proteins Supplied'!D71)</f>
        <v/>
      </c>
      <c r="E63" t="str">
        <f>IF('2. Proteins Supplied'!E71="","",'2. Proteins Supplied'!E71)</f>
        <v/>
      </c>
      <c r="F63" t="str">
        <f>IF('2. Proteins Supplied'!F71="","",'2. Proteins Supplied'!F71)</f>
        <v/>
      </c>
      <c r="G63" t="str">
        <f>IF('2. Proteins Supplied'!G71="","",'2. Proteins Supplied'!G71)</f>
        <v/>
      </c>
      <c r="H63" t="str">
        <f>IF('2. Proteins Supplied'!H71="","",'2. Proteins Supplied'!H71)</f>
        <v/>
      </c>
      <c r="I63" t="str">
        <f>IF('2. Proteins Supplied'!I71="","",'2. Proteins Supplied'!I71)</f>
        <v/>
      </c>
      <c r="J63" t="str">
        <f>IF('2. Proteins Supplied'!K71="","",'2. Proteins Supplied'!K71)</f>
        <v/>
      </c>
      <c r="K63" t="str">
        <f>IF(G63="","",VLOOKUP(G63,LookUps!$E$2:$G$20,3,FALSE))</f>
        <v/>
      </c>
      <c r="L63" t="str">
        <f t="shared" si="0"/>
        <v/>
      </c>
    </row>
    <row r="64" spans="1:12">
      <c r="A64" t="str">
        <f t="array" ref="A64">IF($E64="","",INDEX('1. Your Supplier Details'!C$11:C$78,MATCH(Database!$E64,'1. Your Supplier Details'!$C$11:$C$78,0)))</f>
        <v/>
      </c>
      <c r="B64" t="str">
        <f t="array" ref="B64">IF($E64="","",INDEX('1. Your Supplier Details'!D$11:D$78,MATCH(Database!$E64,'1. Your Supplier Details'!$C$11:$C$78,0)))</f>
        <v/>
      </c>
      <c r="C64" t="str">
        <f t="array" ref="C64">IF($E64="","",INDEX('1. Your Supplier Details'!E$11:E$78,MATCH(Database!$E64,'1. Your Supplier Details'!$C$11:$C$78,0)))</f>
        <v/>
      </c>
      <c r="D64" t="str">
        <f>IF('2. Proteins Supplied'!D72="","",'2. Proteins Supplied'!D72)</f>
        <v/>
      </c>
      <c r="E64" t="str">
        <f>IF('2. Proteins Supplied'!E72="","",'2. Proteins Supplied'!E72)</f>
        <v/>
      </c>
      <c r="F64" t="str">
        <f>IF('2. Proteins Supplied'!F72="","",'2. Proteins Supplied'!F72)</f>
        <v/>
      </c>
      <c r="G64" t="str">
        <f>IF('2. Proteins Supplied'!G72="","",'2. Proteins Supplied'!G72)</f>
        <v/>
      </c>
      <c r="H64" t="str">
        <f>IF('2. Proteins Supplied'!H72="","",'2. Proteins Supplied'!H72)</f>
        <v/>
      </c>
      <c r="I64" t="str">
        <f>IF('2. Proteins Supplied'!I72="","",'2. Proteins Supplied'!I72)</f>
        <v/>
      </c>
      <c r="J64" t="str">
        <f>IF('2. Proteins Supplied'!K72="","",'2. Proteins Supplied'!K72)</f>
        <v/>
      </c>
      <c r="K64" t="str">
        <f>IF(G64="","",VLOOKUP(G64,LookUps!$E$2:$G$20,3,FALSE))</f>
        <v/>
      </c>
      <c r="L64" t="str">
        <f t="shared" si="0"/>
        <v/>
      </c>
    </row>
    <row r="65" spans="1:12">
      <c r="A65" t="str">
        <f t="array" ref="A65">IF($E65="","",INDEX('1. Your Supplier Details'!C$11:C$78,MATCH(Database!$E65,'1. Your Supplier Details'!$C$11:$C$78,0)))</f>
        <v/>
      </c>
      <c r="B65" t="str">
        <f t="array" ref="B65">IF($E65="","",INDEX('1. Your Supplier Details'!D$11:D$78,MATCH(Database!$E65,'1. Your Supplier Details'!$C$11:$C$78,0)))</f>
        <v/>
      </c>
      <c r="C65" t="str">
        <f t="array" ref="C65">IF($E65="","",INDEX('1. Your Supplier Details'!E$11:E$78,MATCH(Database!$E65,'1. Your Supplier Details'!$C$11:$C$78,0)))</f>
        <v/>
      </c>
      <c r="D65" t="str">
        <f>IF('2. Proteins Supplied'!D73="","",'2. Proteins Supplied'!D73)</f>
        <v/>
      </c>
      <c r="E65" t="str">
        <f>IF('2. Proteins Supplied'!E73="","",'2. Proteins Supplied'!E73)</f>
        <v/>
      </c>
      <c r="F65" t="str">
        <f>IF('2. Proteins Supplied'!F73="","",'2. Proteins Supplied'!F73)</f>
        <v/>
      </c>
      <c r="G65" t="str">
        <f>IF('2. Proteins Supplied'!G73="","",'2. Proteins Supplied'!G73)</f>
        <v/>
      </c>
      <c r="H65" t="str">
        <f>IF('2. Proteins Supplied'!H73="","",'2. Proteins Supplied'!H73)</f>
        <v/>
      </c>
      <c r="I65" t="str">
        <f>IF('2. Proteins Supplied'!I73="","",'2. Proteins Supplied'!I73)</f>
        <v/>
      </c>
      <c r="J65" t="str">
        <f>IF('2. Proteins Supplied'!K73="","",'2. Proteins Supplied'!K73)</f>
        <v/>
      </c>
      <c r="K65" t="str">
        <f>IF(G65="","",VLOOKUP(G65,LookUps!$E$2:$G$20,3,FALSE))</f>
        <v/>
      </c>
      <c r="L65" t="str">
        <f t="shared" si="0"/>
        <v/>
      </c>
    </row>
    <row r="66" spans="1:12">
      <c r="A66" t="str">
        <f t="array" ref="A66">IF($E66="","",INDEX('1. Your Supplier Details'!C$11:C$78,MATCH(Database!$E66,'1. Your Supplier Details'!$C$11:$C$78,0)))</f>
        <v/>
      </c>
      <c r="B66" t="str">
        <f t="array" ref="B66">IF($E66="","",INDEX('1. Your Supplier Details'!D$11:D$78,MATCH(Database!$E66,'1. Your Supplier Details'!$C$11:$C$78,0)))</f>
        <v/>
      </c>
      <c r="C66" t="str">
        <f t="array" ref="C66">IF($E66="","",INDEX('1. Your Supplier Details'!E$11:E$78,MATCH(Database!$E66,'1. Your Supplier Details'!$C$11:$C$78,0)))</f>
        <v/>
      </c>
      <c r="D66" t="str">
        <f>IF('2. Proteins Supplied'!D74="","",'2. Proteins Supplied'!D74)</f>
        <v/>
      </c>
      <c r="E66" t="str">
        <f>IF('2. Proteins Supplied'!E74="","",'2. Proteins Supplied'!E74)</f>
        <v/>
      </c>
      <c r="F66" t="str">
        <f>IF('2. Proteins Supplied'!F74="","",'2. Proteins Supplied'!F74)</f>
        <v/>
      </c>
      <c r="G66" t="str">
        <f>IF('2. Proteins Supplied'!G74="","",'2. Proteins Supplied'!G74)</f>
        <v/>
      </c>
      <c r="H66" t="str">
        <f>IF('2. Proteins Supplied'!H74="","",'2. Proteins Supplied'!H74)</f>
        <v/>
      </c>
      <c r="I66" t="str">
        <f>IF('2. Proteins Supplied'!I74="","",'2. Proteins Supplied'!I74)</f>
        <v/>
      </c>
      <c r="J66" t="str">
        <f>IF('2. Proteins Supplied'!K74="","",'2. Proteins Supplied'!K74)</f>
        <v/>
      </c>
      <c r="K66" t="str">
        <f>IF(G66="","",VLOOKUP(G66,LookUps!$E$2:$G$20,3,FALSE))</f>
        <v/>
      </c>
      <c r="L66" t="str">
        <f t="shared" si="0"/>
        <v/>
      </c>
    </row>
    <row r="67" spans="1:12">
      <c r="A67" t="str">
        <f t="array" ref="A67">IF($E67="","",INDEX('1. Your Supplier Details'!C$11:C$78,MATCH(Database!$E67,'1. Your Supplier Details'!$C$11:$C$78,0)))</f>
        <v/>
      </c>
      <c r="B67" t="str">
        <f t="array" ref="B67">IF($E67="","",INDEX('1. Your Supplier Details'!D$11:D$78,MATCH(Database!$E67,'1. Your Supplier Details'!$C$11:$C$78,0)))</f>
        <v/>
      </c>
      <c r="C67" t="str">
        <f t="array" ref="C67">IF($E67="","",INDEX('1. Your Supplier Details'!E$11:E$78,MATCH(Database!$E67,'1. Your Supplier Details'!$C$11:$C$78,0)))</f>
        <v/>
      </c>
      <c r="D67" t="str">
        <f>IF('2. Proteins Supplied'!D75="","",'2. Proteins Supplied'!D75)</f>
        <v/>
      </c>
      <c r="E67" t="str">
        <f>IF('2. Proteins Supplied'!E75="","",'2. Proteins Supplied'!E75)</f>
        <v/>
      </c>
      <c r="F67" t="str">
        <f>IF('2. Proteins Supplied'!F75="","",'2. Proteins Supplied'!F75)</f>
        <v/>
      </c>
      <c r="G67" t="str">
        <f>IF('2. Proteins Supplied'!G75="","",'2. Proteins Supplied'!G75)</f>
        <v/>
      </c>
      <c r="H67" t="str">
        <f>IF('2. Proteins Supplied'!H75="","",'2. Proteins Supplied'!H75)</f>
        <v/>
      </c>
      <c r="I67" t="str">
        <f>IF('2. Proteins Supplied'!I75="","",'2. Proteins Supplied'!I75)</f>
        <v/>
      </c>
      <c r="J67" t="str">
        <f>IF('2. Proteins Supplied'!K75="","",'2. Proteins Supplied'!K75)</f>
        <v/>
      </c>
      <c r="K67" t="str">
        <f>IF(G67="","",VLOOKUP(G67,LookUps!$E$2:$G$20,3,FALSE))</f>
        <v/>
      </c>
      <c r="L67" t="str">
        <f t="shared" ref="L67:L130" si="1">IF(H67="","",IF(I67="grams",H67/10^6,IF(I67="kg",H67/10^3,H67)))</f>
        <v/>
      </c>
    </row>
    <row r="68" spans="1:12">
      <c r="A68" t="str">
        <f t="array" ref="A68">IF($E68="","",INDEX('1. Your Supplier Details'!C$11:C$78,MATCH(Database!$E68,'1. Your Supplier Details'!$C$11:$C$78,0)))</f>
        <v/>
      </c>
      <c r="B68" t="str">
        <f t="array" ref="B68">IF($E68="","",INDEX('1. Your Supplier Details'!D$11:D$78,MATCH(Database!$E68,'1. Your Supplier Details'!$C$11:$C$78,0)))</f>
        <v/>
      </c>
      <c r="C68" t="str">
        <f t="array" ref="C68">IF($E68="","",INDEX('1. Your Supplier Details'!E$11:E$78,MATCH(Database!$E68,'1. Your Supplier Details'!$C$11:$C$78,0)))</f>
        <v/>
      </c>
      <c r="D68" t="str">
        <f>IF('2. Proteins Supplied'!D76="","",'2. Proteins Supplied'!D76)</f>
        <v/>
      </c>
      <c r="E68" t="str">
        <f>IF('2. Proteins Supplied'!E76="","",'2. Proteins Supplied'!E76)</f>
        <v/>
      </c>
      <c r="F68" t="str">
        <f>IF('2. Proteins Supplied'!F76="","",'2. Proteins Supplied'!F76)</f>
        <v/>
      </c>
      <c r="G68" t="str">
        <f>IF('2. Proteins Supplied'!G76="","",'2. Proteins Supplied'!G76)</f>
        <v/>
      </c>
      <c r="H68" t="str">
        <f>IF('2. Proteins Supplied'!H76="","",'2. Proteins Supplied'!H76)</f>
        <v/>
      </c>
      <c r="I68" t="str">
        <f>IF('2. Proteins Supplied'!I76="","",'2. Proteins Supplied'!I76)</f>
        <v/>
      </c>
      <c r="J68" t="str">
        <f>IF('2. Proteins Supplied'!K76="","",'2. Proteins Supplied'!K76)</f>
        <v/>
      </c>
      <c r="K68" t="str">
        <f>IF(G68="","",VLOOKUP(G68,LookUps!$E$2:$G$20,3,FALSE))</f>
        <v/>
      </c>
      <c r="L68" t="str">
        <f t="shared" si="1"/>
        <v/>
      </c>
    </row>
    <row r="69" spans="1:12">
      <c r="A69" t="str">
        <f t="array" ref="A69">IF($E69="","",INDEX('1. Your Supplier Details'!C$11:C$78,MATCH(Database!$E69,'1. Your Supplier Details'!$C$11:$C$78,0)))</f>
        <v/>
      </c>
      <c r="B69" t="str">
        <f t="array" ref="B69">IF($E69="","",INDEX('1. Your Supplier Details'!D$11:D$78,MATCH(Database!$E69,'1. Your Supplier Details'!$C$11:$C$78,0)))</f>
        <v/>
      </c>
      <c r="C69" t="str">
        <f t="array" ref="C69">IF($E69="","",INDEX('1. Your Supplier Details'!E$11:E$78,MATCH(Database!$E69,'1. Your Supplier Details'!$C$11:$C$78,0)))</f>
        <v/>
      </c>
      <c r="D69" t="str">
        <f>IF('2. Proteins Supplied'!D77="","",'2. Proteins Supplied'!D77)</f>
        <v/>
      </c>
      <c r="E69" t="str">
        <f>IF('2. Proteins Supplied'!E77="","",'2. Proteins Supplied'!E77)</f>
        <v/>
      </c>
      <c r="F69" t="str">
        <f>IF('2. Proteins Supplied'!F77="","",'2. Proteins Supplied'!F77)</f>
        <v/>
      </c>
      <c r="G69" t="str">
        <f>IF('2. Proteins Supplied'!G77="","",'2. Proteins Supplied'!G77)</f>
        <v/>
      </c>
      <c r="H69" t="str">
        <f>IF('2. Proteins Supplied'!H77="","",'2. Proteins Supplied'!H77)</f>
        <v/>
      </c>
      <c r="I69" t="str">
        <f>IF('2. Proteins Supplied'!I77="","",'2. Proteins Supplied'!I77)</f>
        <v/>
      </c>
      <c r="J69" t="str">
        <f>IF('2. Proteins Supplied'!K77="","",'2. Proteins Supplied'!K77)</f>
        <v/>
      </c>
      <c r="K69" t="str">
        <f>IF(G69="","",VLOOKUP(G69,LookUps!$E$2:$G$20,3,FALSE))</f>
        <v/>
      </c>
      <c r="L69" t="str">
        <f t="shared" si="1"/>
        <v/>
      </c>
    </row>
    <row r="70" spans="1:12">
      <c r="A70" t="str">
        <f t="array" ref="A70">IF($E70="","",INDEX('1. Your Supplier Details'!C$11:C$78,MATCH(Database!$E70,'1. Your Supplier Details'!$C$11:$C$78,0)))</f>
        <v/>
      </c>
      <c r="B70" t="str">
        <f t="array" ref="B70">IF($E70="","",INDEX('1. Your Supplier Details'!D$11:D$78,MATCH(Database!$E70,'1. Your Supplier Details'!$C$11:$C$78,0)))</f>
        <v/>
      </c>
      <c r="C70" t="str">
        <f t="array" ref="C70">IF($E70="","",INDEX('1. Your Supplier Details'!E$11:E$78,MATCH(Database!$E70,'1. Your Supplier Details'!$C$11:$C$78,0)))</f>
        <v/>
      </c>
      <c r="D70" t="str">
        <f>IF('2. Proteins Supplied'!D78="","",'2. Proteins Supplied'!D78)</f>
        <v/>
      </c>
      <c r="E70" t="str">
        <f>IF('2. Proteins Supplied'!E78="","",'2. Proteins Supplied'!E78)</f>
        <v/>
      </c>
      <c r="F70" t="str">
        <f>IF('2. Proteins Supplied'!F78="","",'2. Proteins Supplied'!F78)</f>
        <v/>
      </c>
      <c r="G70" t="str">
        <f>IF('2. Proteins Supplied'!G78="","",'2. Proteins Supplied'!G78)</f>
        <v/>
      </c>
      <c r="H70" t="str">
        <f>IF('2. Proteins Supplied'!H78="","",'2. Proteins Supplied'!H78)</f>
        <v/>
      </c>
      <c r="I70" t="str">
        <f>IF('2. Proteins Supplied'!I78="","",'2. Proteins Supplied'!I78)</f>
        <v/>
      </c>
      <c r="J70" t="str">
        <f>IF('2. Proteins Supplied'!K78="","",'2. Proteins Supplied'!K78)</f>
        <v/>
      </c>
      <c r="K70" t="str">
        <f>IF(G70="","",VLOOKUP(G70,LookUps!$E$2:$G$20,3,FALSE))</f>
        <v/>
      </c>
      <c r="L70" t="str">
        <f t="shared" si="1"/>
        <v/>
      </c>
    </row>
    <row r="71" spans="1:12">
      <c r="A71" t="str">
        <f t="array" ref="A71">IF($E71="","",INDEX('1. Your Supplier Details'!C$11:C$78,MATCH(Database!$E71,'1. Your Supplier Details'!$C$11:$C$78,0)))</f>
        <v/>
      </c>
      <c r="B71" t="str">
        <f t="array" ref="B71">IF($E71="","",INDEX('1. Your Supplier Details'!D$11:D$78,MATCH(Database!$E71,'1. Your Supplier Details'!$C$11:$C$78,0)))</f>
        <v/>
      </c>
      <c r="C71" t="str">
        <f t="array" ref="C71">IF($E71="","",INDEX('1. Your Supplier Details'!E$11:E$78,MATCH(Database!$E71,'1. Your Supplier Details'!$C$11:$C$78,0)))</f>
        <v/>
      </c>
      <c r="D71" t="str">
        <f>IF('2. Proteins Supplied'!D79="","",'2. Proteins Supplied'!D79)</f>
        <v/>
      </c>
      <c r="E71" t="str">
        <f>IF('2. Proteins Supplied'!E79="","",'2. Proteins Supplied'!E79)</f>
        <v/>
      </c>
      <c r="F71" t="str">
        <f>IF('2. Proteins Supplied'!F79="","",'2. Proteins Supplied'!F79)</f>
        <v/>
      </c>
      <c r="G71" t="str">
        <f>IF('2. Proteins Supplied'!G79="","",'2. Proteins Supplied'!G79)</f>
        <v/>
      </c>
      <c r="H71" t="str">
        <f>IF('2. Proteins Supplied'!H79="","",'2. Proteins Supplied'!H79)</f>
        <v/>
      </c>
      <c r="I71" t="str">
        <f>IF('2. Proteins Supplied'!I79="","",'2. Proteins Supplied'!I79)</f>
        <v/>
      </c>
      <c r="J71" t="str">
        <f>IF('2. Proteins Supplied'!K79="","",'2. Proteins Supplied'!K79)</f>
        <v/>
      </c>
      <c r="K71" t="str">
        <f>IF(G71="","",VLOOKUP(G71,LookUps!$E$2:$G$20,3,FALSE))</f>
        <v/>
      </c>
      <c r="L71" t="str">
        <f t="shared" si="1"/>
        <v/>
      </c>
    </row>
    <row r="72" spans="1:12">
      <c r="A72" t="str">
        <f t="array" ref="A72">IF($E72="","",INDEX('1. Your Supplier Details'!C$11:C$78,MATCH(Database!$E72,'1. Your Supplier Details'!$C$11:$C$78,0)))</f>
        <v/>
      </c>
      <c r="B72" t="str">
        <f t="array" ref="B72">IF($E72="","",INDEX('1. Your Supplier Details'!D$11:D$78,MATCH(Database!$E72,'1. Your Supplier Details'!$C$11:$C$78,0)))</f>
        <v/>
      </c>
      <c r="C72" t="str">
        <f t="array" ref="C72">IF($E72="","",INDEX('1. Your Supplier Details'!E$11:E$78,MATCH(Database!$E72,'1. Your Supplier Details'!$C$11:$C$78,0)))</f>
        <v/>
      </c>
      <c r="D72" t="str">
        <f>IF('2. Proteins Supplied'!D80="","",'2. Proteins Supplied'!D80)</f>
        <v/>
      </c>
      <c r="E72" t="str">
        <f>IF('2. Proteins Supplied'!E80="","",'2. Proteins Supplied'!E80)</f>
        <v/>
      </c>
      <c r="F72" t="str">
        <f>IF('2. Proteins Supplied'!F80="","",'2. Proteins Supplied'!F80)</f>
        <v/>
      </c>
      <c r="G72" t="str">
        <f>IF('2. Proteins Supplied'!G80="","",'2. Proteins Supplied'!G80)</f>
        <v/>
      </c>
      <c r="H72" t="str">
        <f>IF('2. Proteins Supplied'!H80="","",'2. Proteins Supplied'!H80)</f>
        <v/>
      </c>
      <c r="I72" t="str">
        <f>IF('2. Proteins Supplied'!I80="","",'2. Proteins Supplied'!I80)</f>
        <v/>
      </c>
      <c r="J72" t="str">
        <f>IF('2. Proteins Supplied'!K80="","",'2. Proteins Supplied'!K80)</f>
        <v/>
      </c>
      <c r="K72" t="str">
        <f>IF(G72="","",VLOOKUP(G72,LookUps!$E$2:$G$20,3,FALSE))</f>
        <v/>
      </c>
      <c r="L72" t="str">
        <f t="shared" si="1"/>
        <v/>
      </c>
    </row>
    <row r="73" spans="1:12">
      <c r="A73" t="str">
        <f t="array" ref="A73">IF($E73="","",INDEX('1. Your Supplier Details'!C$11:C$78,MATCH(Database!$E73,'1. Your Supplier Details'!$C$11:$C$78,0)))</f>
        <v/>
      </c>
      <c r="B73" t="str">
        <f t="array" ref="B73">IF($E73="","",INDEX('1. Your Supplier Details'!D$11:D$78,MATCH(Database!$E73,'1. Your Supplier Details'!$C$11:$C$78,0)))</f>
        <v/>
      </c>
      <c r="C73" t="str">
        <f t="array" ref="C73">IF($E73="","",INDEX('1. Your Supplier Details'!E$11:E$78,MATCH(Database!$E73,'1. Your Supplier Details'!$C$11:$C$78,0)))</f>
        <v/>
      </c>
      <c r="D73" t="str">
        <f>IF('2. Proteins Supplied'!D81="","",'2. Proteins Supplied'!D81)</f>
        <v/>
      </c>
      <c r="E73" t="str">
        <f>IF('2. Proteins Supplied'!E81="","",'2. Proteins Supplied'!E81)</f>
        <v/>
      </c>
      <c r="F73" t="str">
        <f>IF('2. Proteins Supplied'!F81="","",'2. Proteins Supplied'!F81)</f>
        <v/>
      </c>
      <c r="G73" t="str">
        <f>IF('2. Proteins Supplied'!G81="","",'2. Proteins Supplied'!G81)</f>
        <v/>
      </c>
      <c r="H73" t="str">
        <f>IF('2. Proteins Supplied'!H81="","",'2. Proteins Supplied'!H81)</f>
        <v/>
      </c>
      <c r="I73" t="str">
        <f>IF('2. Proteins Supplied'!I81="","",'2. Proteins Supplied'!I81)</f>
        <v/>
      </c>
      <c r="J73" t="str">
        <f>IF('2. Proteins Supplied'!K81="","",'2. Proteins Supplied'!K81)</f>
        <v/>
      </c>
      <c r="K73" t="str">
        <f>IF(G73="","",VLOOKUP(G73,LookUps!$E$2:$G$20,3,FALSE))</f>
        <v/>
      </c>
      <c r="L73" t="str">
        <f t="shared" si="1"/>
        <v/>
      </c>
    </row>
    <row r="74" spans="1:12">
      <c r="A74" t="str">
        <f t="array" ref="A74">IF($E74="","",INDEX('1. Your Supplier Details'!C$11:C$78,MATCH(Database!$E74,'1. Your Supplier Details'!$C$11:$C$78,0)))</f>
        <v/>
      </c>
      <c r="B74" t="str">
        <f t="array" ref="B74">IF($E74="","",INDEX('1. Your Supplier Details'!D$11:D$78,MATCH(Database!$E74,'1. Your Supplier Details'!$C$11:$C$78,0)))</f>
        <v/>
      </c>
      <c r="C74" t="str">
        <f t="array" ref="C74">IF($E74="","",INDEX('1. Your Supplier Details'!E$11:E$78,MATCH(Database!$E74,'1. Your Supplier Details'!$C$11:$C$78,0)))</f>
        <v/>
      </c>
      <c r="D74" t="str">
        <f>IF('2. Proteins Supplied'!D82="","",'2. Proteins Supplied'!D82)</f>
        <v/>
      </c>
      <c r="E74" t="str">
        <f>IF('2. Proteins Supplied'!E82="","",'2. Proteins Supplied'!E82)</f>
        <v/>
      </c>
      <c r="F74" t="str">
        <f>IF('2. Proteins Supplied'!F82="","",'2. Proteins Supplied'!F82)</f>
        <v/>
      </c>
      <c r="G74" t="str">
        <f>IF('2. Proteins Supplied'!G82="","",'2. Proteins Supplied'!G82)</f>
        <v/>
      </c>
      <c r="H74" t="str">
        <f>IF('2. Proteins Supplied'!H82="","",'2. Proteins Supplied'!H82)</f>
        <v/>
      </c>
      <c r="I74" t="str">
        <f>IF('2. Proteins Supplied'!I82="","",'2. Proteins Supplied'!I82)</f>
        <v/>
      </c>
      <c r="J74" t="str">
        <f>IF('2. Proteins Supplied'!K82="","",'2. Proteins Supplied'!K82)</f>
        <v/>
      </c>
      <c r="K74" t="str">
        <f>IF(G74="","",VLOOKUP(G74,LookUps!$E$2:$G$20,3,FALSE))</f>
        <v/>
      </c>
      <c r="L74" t="str">
        <f t="shared" si="1"/>
        <v/>
      </c>
    </row>
    <row r="75" spans="1:12">
      <c r="A75" t="str">
        <f t="array" ref="A75">IF($E75="","",INDEX('1. Your Supplier Details'!C$11:C$78,MATCH(Database!$E75,'1. Your Supplier Details'!$C$11:$C$78,0)))</f>
        <v/>
      </c>
      <c r="B75" t="str">
        <f t="array" ref="B75">IF($E75="","",INDEX('1. Your Supplier Details'!D$11:D$78,MATCH(Database!$E75,'1. Your Supplier Details'!$C$11:$C$78,0)))</f>
        <v/>
      </c>
      <c r="C75" t="str">
        <f t="array" ref="C75">IF($E75="","",INDEX('1. Your Supplier Details'!E$11:E$78,MATCH(Database!$E75,'1. Your Supplier Details'!$C$11:$C$78,0)))</f>
        <v/>
      </c>
      <c r="D75" t="str">
        <f>IF('2. Proteins Supplied'!D83="","",'2. Proteins Supplied'!D83)</f>
        <v/>
      </c>
      <c r="E75" t="str">
        <f>IF('2. Proteins Supplied'!E83="","",'2. Proteins Supplied'!E83)</f>
        <v/>
      </c>
      <c r="F75" t="str">
        <f>IF('2. Proteins Supplied'!F83="","",'2. Proteins Supplied'!F83)</f>
        <v/>
      </c>
      <c r="G75" t="str">
        <f>IF('2. Proteins Supplied'!G83="","",'2. Proteins Supplied'!G83)</f>
        <v/>
      </c>
      <c r="H75" t="str">
        <f>IF('2. Proteins Supplied'!H83="","",'2. Proteins Supplied'!H83)</f>
        <v/>
      </c>
      <c r="I75" t="str">
        <f>IF('2. Proteins Supplied'!I83="","",'2. Proteins Supplied'!I83)</f>
        <v/>
      </c>
      <c r="J75" t="str">
        <f>IF('2. Proteins Supplied'!K83="","",'2. Proteins Supplied'!K83)</f>
        <v/>
      </c>
      <c r="K75" t="str">
        <f>IF(G75="","",VLOOKUP(G75,LookUps!$E$2:$G$20,3,FALSE))</f>
        <v/>
      </c>
      <c r="L75" t="str">
        <f t="shared" si="1"/>
        <v/>
      </c>
    </row>
    <row r="76" spans="1:12">
      <c r="A76" t="str">
        <f t="array" ref="A76">IF($E76="","",INDEX('1. Your Supplier Details'!C$11:C$78,MATCH(Database!$E76,'1. Your Supplier Details'!$C$11:$C$78,0)))</f>
        <v/>
      </c>
      <c r="B76" t="str">
        <f t="array" ref="B76">IF($E76="","",INDEX('1. Your Supplier Details'!D$11:D$78,MATCH(Database!$E76,'1. Your Supplier Details'!$C$11:$C$78,0)))</f>
        <v/>
      </c>
      <c r="C76" t="str">
        <f t="array" ref="C76">IF($E76="","",INDEX('1. Your Supplier Details'!E$11:E$78,MATCH(Database!$E76,'1. Your Supplier Details'!$C$11:$C$78,0)))</f>
        <v/>
      </c>
      <c r="D76" t="str">
        <f>IF('2. Proteins Supplied'!D84="","",'2. Proteins Supplied'!D84)</f>
        <v/>
      </c>
      <c r="E76" t="str">
        <f>IF('2. Proteins Supplied'!E84="","",'2. Proteins Supplied'!E84)</f>
        <v/>
      </c>
      <c r="F76" t="str">
        <f>IF('2. Proteins Supplied'!F84="","",'2. Proteins Supplied'!F84)</f>
        <v/>
      </c>
      <c r="G76" t="str">
        <f>IF('2. Proteins Supplied'!G84="","",'2. Proteins Supplied'!G84)</f>
        <v/>
      </c>
      <c r="H76" t="str">
        <f>IF('2. Proteins Supplied'!H84="","",'2. Proteins Supplied'!H84)</f>
        <v/>
      </c>
      <c r="I76" t="str">
        <f>IF('2. Proteins Supplied'!I84="","",'2. Proteins Supplied'!I84)</f>
        <v/>
      </c>
      <c r="J76" t="str">
        <f>IF('2. Proteins Supplied'!K84="","",'2. Proteins Supplied'!K84)</f>
        <v/>
      </c>
      <c r="K76" t="str">
        <f>IF(G76="","",VLOOKUP(G76,LookUps!$E$2:$G$20,3,FALSE))</f>
        <v/>
      </c>
      <c r="L76" t="str">
        <f t="shared" si="1"/>
        <v/>
      </c>
    </row>
    <row r="77" spans="1:12">
      <c r="A77" t="str">
        <f t="array" ref="A77">IF($E77="","",INDEX('1. Your Supplier Details'!C$11:C$78,MATCH(Database!$E77,'1. Your Supplier Details'!$C$11:$C$78,0)))</f>
        <v/>
      </c>
      <c r="B77" t="str">
        <f t="array" ref="B77">IF($E77="","",INDEX('1. Your Supplier Details'!D$11:D$78,MATCH(Database!$E77,'1. Your Supplier Details'!$C$11:$C$78,0)))</f>
        <v/>
      </c>
      <c r="C77" t="str">
        <f t="array" ref="C77">IF($E77="","",INDEX('1. Your Supplier Details'!E$11:E$78,MATCH(Database!$E77,'1. Your Supplier Details'!$C$11:$C$78,0)))</f>
        <v/>
      </c>
      <c r="D77" t="str">
        <f>IF('2. Proteins Supplied'!D85="","",'2. Proteins Supplied'!D85)</f>
        <v/>
      </c>
      <c r="E77" t="str">
        <f>IF('2. Proteins Supplied'!E85="","",'2. Proteins Supplied'!E85)</f>
        <v/>
      </c>
      <c r="F77" t="str">
        <f>IF('2. Proteins Supplied'!F85="","",'2. Proteins Supplied'!F85)</f>
        <v/>
      </c>
      <c r="G77" t="str">
        <f>IF('2. Proteins Supplied'!G85="","",'2. Proteins Supplied'!G85)</f>
        <v/>
      </c>
      <c r="H77" t="str">
        <f>IF('2. Proteins Supplied'!H85="","",'2. Proteins Supplied'!H85)</f>
        <v/>
      </c>
      <c r="I77" t="str">
        <f>IF('2. Proteins Supplied'!I85="","",'2. Proteins Supplied'!I85)</f>
        <v/>
      </c>
      <c r="J77" t="str">
        <f>IF('2. Proteins Supplied'!K85="","",'2. Proteins Supplied'!K85)</f>
        <v/>
      </c>
      <c r="K77" t="str">
        <f>IF(G77="","",VLOOKUP(G77,LookUps!$E$2:$G$20,3,FALSE))</f>
        <v/>
      </c>
      <c r="L77" t="str">
        <f t="shared" si="1"/>
        <v/>
      </c>
    </row>
    <row r="78" spans="1:12">
      <c r="A78" t="str">
        <f t="array" ref="A78">IF($E78="","",INDEX('1. Your Supplier Details'!C$11:C$78,MATCH(Database!$E78,'1. Your Supplier Details'!$C$11:$C$78,0)))</f>
        <v/>
      </c>
      <c r="B78" t="str">
        <f t="array" ref="B78">IF($E78="","",INDEX('1. Your Supplier Details'!D$11:D$78,MATCH(Database!$E78,'1. Your Supplier Details'!$C$11:$C$78,0)))</f>
        <v/>
      </c>
      <c r="C78" t="str">
        <f t="array" ref="C78">IF($E78="","",INDEX('1. Your Supplier Details'!E$11:E$78,MATCH(Database!$E78,'1. Your Supplier Details'!$C$11:$C$78,0)))</f>
        <v/>
      </c>
      <c r="D78" t="str">
        <f>IF('2. Proteins Supplied'!D86="","",'2. Proteins Supplied'!D86)</f>
        <v/>
      </c>
      <c r="E78" t="str">
        <f>IF('2. Proteins Supplied'!E86="","",'2. Proteins Supplied'!E86)</f>
        <v/>
      </c>
      <c r="F78" t="str">
        <f>IF('2. Proteins Supplied'!F86="","",'2. Proteins Supplied'!F86)</f>
        <v/>
      </c>
      <c r="G78" t="str">
        <f>IF('2. Proteins Supplied'!G86="","",'2. Proteins Supplied'!G86)</f>
        <v/>
      </c>
      <c r="H78" t="str">
        <f>IF('2. Proteins Supplied'!H86="","",'2. Proteins Supplied'!H86)</f>
        <v/>
      </c>
      <c r="I78" t="str">
        <f>IF('2. Proteins Supplied'!I86="","",'2. Proteins Supplied'!I86)</f>
        <v/>
      </c>
      <c r="J78" t="str">
        <f>IF('2. Proteins Supplied'!K86="","",'2. Proteins Supplied'!K86)</f>
        <v/>
      </c>
      <c r="K78" t="str">
        <f>IF(G78="","",VLOOKUP(G78,LookUps!$E$2:$G$20,3,FALSE))</f>
        <v/>
      </c>
      <c r="L78" t="str">
        <f t="shared" si="1"/>
        <v/>
      </c>
    </row>
    <row r="79" spans="1:12">
      <c r="A79" t="str">
        <f t="array" ref="A79">IF($E79="","",INDEX('1. Your Supplier Details'!C$11:C$78,MATCH(Database!$E79,'1. Your Supplier Details'!$C$11:$C$78,0)))</f>
        <v/>
      </c>
      <c r="B79" t="str">
        <f t="array" ref="B79">IF($E79="","",INDEX('1. Your Supplier Details'!D$11:D$78,MATCH(Database!$E79,'1. Your Supplier Details'!$C$11:$C$78,0)))</f>
        <v/>
      </c>
      <c r="C79" t="str">
        <f t="array" ref="C79">IF($E79="","",INDEX('1. Your Supplier Details'!E$11:E$78,MATCH(Database!$E79,'1. Your Supplier Details'!$C$11:$C$78,0)))</f>
        <v/>
      </c>
      <c r="D79" t="str">
        <f>IF('2. Proteins Supplied'!D87="","",'2. Proteins Supplied'!D87)</f>
        <v/>
      </c>
      <c r="E79" t="str">
        <f>IF('2. Proteins Supplied'!E87="","",'2. Proteins Supplied'!E87)</f>
        <v/>
      </c>
      <c r="F79" t="str">
        <f>IF('2. Proteins Supplied'!F87="","",'2. Proteins Supplied'!F87)</f>
        <v/>
      </c>
      <c r="G79" t="str">
        <f>IF('2. Proteins Supplied'!G87="","",'2. Proteins Supplied'!G87)</f>
        <v/>
      </c>
      <c r="H79" t="str">
        <f>IF('2. Proteins Supplied'!H87="","",'2. Proteins Supplied'!H87)</f>
        <v/>
      </c>
      <c r="I79" t="str">
        <f>IF('2. Proteins Supplied'!I87="","",'2. Proteins Supplied'!I87)</f>
        <v/>
      </c>
      <c r="J79" t="str">
        <f>IF('2. Proteins Supplied'!K87="","",'2. Proteins Supplied'!K87)</f>
        <v/>
      </c>
      <c r="K79" t="str">
        <f>IF(G79="","",VLOOKUP(G79,LookUps!$E$2:$G$20,3,FALSE))</f>
        <v/>
      </c>
      <c r="L79" t="str">
        <f t="shared" si="1"/>
        <v/>
      </c>
    </row>
    <row r="80" spans="1:12">
      <c r="A80" t="str">
        <f t="array" ref="A80">IF($E80="","",INDEX('1. Your Supplier Details'!C$11:C$78,MATCH(Database!$E80,'1. Your Supplier Details'!$C$11:$C$78,0)))</f>
        <v/>
      </c>
      <c r="B80" t="str">
        <f t="array" ref="B80">IF($E80="","",INDEX('1. Your Supplier Details'!D$11:D$78,MATCH(Database!$E80,'1. Your Supplier Details'!$C$11:$C$78,0)))</f>
        <v/>
      </c>
      <c r="C80" t="str">
        <f t="array" ref="C80">IF($E80="","",INDEX('1. Your Supplier Details'!E$11:E$78,MATCH(Database!$E80,'1. Your Supplier Details'!$C$11:$C$78,0)))</f>
        <v/>
      </c>
      <c r="D80" t="str">
        <f>IF('2. Proteins Supplied'!D88="","",'2. Proteins Supplied'!D88)</f>
        <v/>
      </c>
      <c r="E80" t="str">
        <f>IF('2. Proteins Supplied'!E88="","",'2. Proteins Supplied'!E88)</f>
        <v/>
      </c>
      <c r="F80" t="str">
        <f>IF('2. Proteins Supplied'!F88="","",'2. Proteins Supplied'!F88)</f>
        <v/>
      </c>
      <c r="G80" t="str">
        <f>IF('2. Proteins Supplied'!G88="","",'2. Proteins Supplied'!G88)</f>
        <v/>
      </c>
      <c r="H80" t="str">
        <f>IF('2. Proteins Supplied'!H88="","",'2. Proteins Supplied'!H88)</f>
        <v/>
      </c>
      <c r="I80" t="str">
        <f>IF('2. Proteins Supplied'!I88="","",'2. Proteins Supplied'!I88)</f>
        <v/>
      </c>
      <c r="J80" t="str">
        <f>IF('2. Proteins Supplied'!K88="","",'2. Proteins Supplied'!K88)</f>
        <v/>
      </c>
      <c r="K80" t="str">
        <f>IF(G80="","",VLOOKUP(G80,LookUps!$E$2:$G$20,3,FALSE))</f>
        <v/>
      </c>
      <c r="L80" t="str">
        <f t="shared" si="1"/>
        <v/>
      </c>
    </row>
    <row r="81" spans="1:12">
      <c r="A81" t="str">
        <f t="array" ref="A81">IF($E81="","",INDEX('1. Your Supplier Details'!C$11:C$78,MATCH(Database!$E81,'1. Your Supplier Details'!$C$11:$C$78,0)))</f>
        <v/>
      </c>
      <c r="B81" t="str">
        <f t="array" ref="B81">IF($E81="","",INDEX('1. Your Supplier Details'!D$11:D$78,MATCH(Database!$E81,'1. Your Supplier Details'!$C$11:$C$78,0)))</f>
        <v/>
      </c>
      <c r="C81" t="str">
        <f t="array" ref="C81">IF($E81="","",INDEX('1. Your Supplier Details'!E$11:E$78,MATCH(Database!$E81,'1. Your Supplier Details'!$C$11:$C$78,0)))</f>
        <v/>
      </c>
      <c r="D81" t="str">
        <f>IF('2. Proteins Supplied'!D89="","",'2. Proteins Supplied'!D89)</f>
        <v/>
      </c>
      <c r="E81" t="str">
        <f>IF('2. Proteins Supplied'!E89="","",'2. Proteins Supplied'!E89)</f>
        <v/>
      </c>
      <c r="F81" t="str">
        <f>IF('2. Proteins Supplied'!F89="","",'2. Proteins Supplied'!F89)</f>
        <v/>
      </c>
      <c r="G81" t="str">
        <f>IF('2. Proteins Supplied'!G89="","",'2. Proteins Supplied'!G89)</f>
        <v/>
      </c>
      <c r="H81" t="str">
        <f>IF('2. Proteins Supplied'!H89="","",'2. Proteins Supplied'!H89)</f>
        <v/>
      </c>
      <c r="I81" t="str">
        <f>IF('2. Proteins Supplied'!I89="","",'2. Proteins Supplied'!I89)</f>
        <v/>
      </c>
      <c r="J81" t="str">
        <f>IF('2. Proteins Supplied'!K89="","",'2. Proteins Supplied'!K89)</f>
        <v/>
      </c>
      <c r="K81" t="str">
        <f>IF(G81="","",VLOOKUP(G81,LookUps!$E$2:$G$20,3,FALSE))</f>
        <v/>
      </c>
      <c r="L81" t="str">
        <f t="shared" si="1"/>
        <v/>
      </c>
    </row>
    <row r="82" spans="1:12">
      <c r="A82" t="str">
        <f t="array" ref="A82">IF($E82="","",INDEX('1. Your Supplier Details'!C$11:C$78,MATCH(Database!$E82,'1. Your Supplier Details'!$C$11:$C$78,0)))</f>
        <v/>
      </c>
      <c r="B82" t="str">
        <f t="array" ref="B82">IF($E82="","",INDEX('1. Your Supplier Details'!D$11:D$78,MATCH(Database!$E82,'1. Your Supplier Details'!$C$11:$C$78,0)))</f>
        <v/>
      </c>
      <c r="C82" t="str">
        <f t="array" ref="C82">IF($E82="","",INDEX('1. Your Supplier Details'!E$11:E$78,MATCH(Database!$E82,'1. Your Supplier Details'!$C$11:$C$78,0)))</f>
        <v/>
      </c>
      <c r="D82" t="str">
        <f>IF('2. Proteins Supplied'!D90="","",'2. Proteins Supplied'!D90)</f>
        <v/>
      </c>
      <c r="E82" t="str">
        <f>IF('2. Proteins Supplied'!E90="","",'2. Proteins Supplied'!E90)</f>
        <v/>
      </c>
      <c r="F82" t="str">
        <f>IF('2. Proteins Supplied'!F90="","",'2. Proteins Supplied'!F90)</f>
        <v/>
      </c>
      <c r="G82" t="str">
        <f>IF('2. Proteins Supplied'!G90="","",'2. Proteins Supplied'!G90)</f>
        <v/>
      </c>
      <c r="H82" t="str">
        <f>IF('2. Proteins Supplied'!H90="","",'2. Proteins Supplied'!H90)</f>
        <v/>
      </c>
      <c r="I82" t="str">
        <f>IF('2. Proteins Supplied'!I90="","",'2. Proteins Supplied'!I90)</f>
        <v/>
      </c>
      <c r="J82" t="str">
        <f>IF('2. Proteins Supplied'!K90="","",'2. Proteins Supplied'!K90)</f>
        <v/>
      </c>
      <c r="K82" t="str">
        <f>IF(G82="","",VLOOKUP(G82,LookUps!$E$2:$G$20,3,FALSE))</f>
        <v/>
      </c>
      <c r="L82" t="str">
        <f t="shared" si="1"/>
        <v/>
      </c>
    </row>
    <row r="83" spans="1:12">
      <c r="A83" t="str">
        <f t="array" ref="A83">IF($E83="","",INDEX('1. Your Supplier Details'!C$11:C$78,MATCH(Database!$E83,'1. Your Supplier Details'!$C$11:$C$78,0)))</f>
        <v/>
      </c>
      <c r="B83" t="str">
        <f t="array" ref="B83">IF($E83="","",INDEX('1. Your Supplier Details'!D$11:D$78,MATCH(Database!$E83,'1. Your Supplier Details'!$C$11:$C$78,0)))</f>
        <v/>
      </c>
      <c r="C83" t="str">
        <f t="array" ref="C83">IF($E83="","",INDEX('1. Your Supplier Details'!E$11:E$78,MATCH(Database!$E83,'1. Your Supplier Details'!$C$11:$C$78,0)))</f>
        <v/>
      </c>
      <c r="D83" t="str">
        <f>IF('2. Proteins Supplied'!D91="","",'2. Proteins Supplied'!D91)</f>
        <v/>
      </c>
      <c r="E83" t="str">
        <f>IF('2. Proteins Supplied'!E91="","",'2. Proteins Supplied'!E91)</f>
        <v/>
      </c>
      <c r="F83" t="str">
        <f>IF('2. Proteins Supplied'!F91="","",'2. Proteins Supplied'!F91)</f>
        <v/>
      </c>
      <c r="G83" t="str">
        <f>IF('2. Proteins Supplied'!G91="","",'2. Proteins Supplied'!G91)</f>
        <v/>
      </c>
      <c r="H83" t="str">
        <f>IF('2. Proteins Supplied'!H91="","",'2. Proteins Supplied'!H91)</f>
        <v/>
      </c>
      <c r="I83" t="str">
        <f>IF('2. Proteins Supplied'!I91="","",'2. Proteins Supplied'!I91)</f>
        <v/>
      </c>
      <c r="J83" t="str">
        <f>IF('2. Proteins Supplied'!K91="","",'2. Proteins Supplied'!K91)</f>
        <v/>
      </c>
      <c r="K83" t="str">
        <f>IF(G83="","",VLOOKUP(G83,LookUps!$E$2:$G$20,3,FALSE))</f>
        <v/>
      </c>
      <c r="L83" t="str">
        <f t="shared" si="1"/>
        <v/>
      </c>
    </row>
    <row r="84" spans="1:12">
      <c r="A84" t="str">
        <f t="array" ref="A84">IF($E84="","",INDEX('1. Your Supplier Details'!C$11:C$78,MATCH(Database!$E84,'1. Your Supplier Details'!$C$11:$C$78,0)))</f>
        <v/>
      </c>
      <c r="B84" t="str">
        <f t="array" ref="B84">IF($E84="","",INDEX('1. Your Supplier Details'!D$11:D$78,MATCH(Database!$E84,'1. Your Supplier Details'!$C$11:$C$78,0)))</f>
        <v/>
      </c>
      <c r="C84" t="str">
        <f t="array" ref="C84">IF($E84="","",INDEX('1. Your Supplier Details'!E$11:E$78,MATCH(Database!$E84,'1. Your Supplier Details'!$C$11:$C$78,0)))</f>
        <v/>
      </c>
      <c r="D84" t="str">
        <f>IF('2. Proteins Supplied'!D92="","",'2. Proteins Supplied'!D92)</f>
        <v/>
      </c>
      <c r="E84" t="str">
        <f>IF('2. Proteins Supplied'!E92="","",'2. Proteins Supplied'!E92)</f>
        <v/>
      </c>
      <c r="F84" t="str">
        <f>IF('2. Proteins Supplied'!F92="","",'2. Proteins Supplied'!F92)</f>
        <v/>
      </c>
      <c r="G84" t="str">
        <f>IF('2. Proteins Supplied'!G92="","",'2. Proteins Supplied'!G92)</f>
        <v/>
      </c>
      <c r="H84" t="str">
        <f>IF('2. Proteins Supplied'!H92="","",'2. Proteins Supplied'!H92)</f>
        <v/>
      </c>
      <c r="I84" t="str">
        <f>IF('2. Proteins Supplied'!I92="","",'2. Proteins Supplied'!I92)</f>
        <v/>
      </c>
      <c r="J84" t="str">
        <f>IF('2. Proteins Supplied'!K92="","",'2. Proteins Supplied'!K92)</f>
        <v/>
      </c>
      <c r="K84" t="str">
        <f>IF(G84="","",VLOOKUP(G84,LookUps!$E$2:$G$20,3,FALSE))</f>
        <v/>
      </c>
      <c r="L84" t="str">
        <f t="shared" si="1"/>
        <v/>
      </c>
    </row>
    <row r="85" spans="1:12">
      <c r="A85" t="str">
        <f t="array" ref="A85">IF($E85="","",INDEX('1. Your Supplier Details'!C$11:C$78,MATCH(Database!$E85,'1. Your Supplier Details'!$C$11:$C$78,0)))</f>
        <v/>
      </c>
      <c r="B85" t="str">
        <f t="array" ref="B85">IF($E85="","",INDEX('1. Your Supplier Details'!D$11:D$78,MATCH(Database!$E85,'1. Your Supplier Details'!$C$11:$C$78,0)))</f>
        <v/>
      </c>
      <c r="C85" t="str">
        <f t="array" ref="C85">IF($E85="","",INDEX('1. Your Supplier Details'!E$11:E$78,MATCH(Database!$E85,'1. Your Supplier Details'!$C$11:$C$78,0)))</f>
        <v/>
      </c>
      <c r="D85" t="str">
        <f>IF('2. Proteins Supplied'!D93="","",'2. Proteins Supplied'!D93)</f>
        <v/>
      </c>
      <c r="E85" t="str">
        <f>IF('2. Proteins Supplied'!E93="","",'2. Proteins Supplied'!E93)</f>
        <v/>
      </c>
      <c r="F85" t="str">
        <f>IF('2. Proteins Supplied'!F93="","",'2. Proteins Supplied'!F93)</f>
        <v/>
      </c>
      <c r="G85" t="str">
        <f>IF('2. Proteins Supplied'!G93="","",'2. Proteins Supplied'!G93)</f>
        <v/>
      </c>
      <c r="H85" t="str">
        <f>IF('2. Proteins Supplied'!H93="","",'2. Proteins Supplied'!H93)</f>
        <v/>
      </c>
      <c r="I85" t="str">
        <f>IF('2. Proteins Supplied'!I93="","",'2. Proteins Supplied'!I93)</f>
        <v/>
      </c>
      <c r="J85" t="str">
        <f>IF('2. Proteins Supplied'!K93="","",'2. Proteins Supplied'!K93)</f>
        <v/>
      </c>
      <c r="K85" t="str">
        <f>IF(G85="","",VLOOKUP(G85,LookUps!$E$2:$G$20,3,FALSE))</f>
        <v/>
      </c>
      <c r="L85" t="str">
        <f t="shared" si="1"/>
        <v/>
      </c>
    </row>
    <row r="86" spans="1:12">
      <c r="A86" t="str">
        <f t="array" ref="A86">IF($E86="","",INDEX('1. Your Supplier Details'!C$11:C$78,MATCH(Database!$E86,'1. Your Supplier Details'!$C$11:$C$78,0)))</f>
        <v/>
      </c>
      <c r="B86" t="str">
        <f t="array" ref="B86">IF($E86="","",INDEX('1. Your Supplier Details'!D$11:D$78,MATCH(Database!$E86,'1. Your Supplier Details'!$C$11:$C$78,0)))</f>
        <v/>
      </c>
      <c r="C86" t="str">
        <f t="array" ref="C86">IF($E86="","",INDEX('1. Your Supplier Details'!E$11:E$78,MATCH(Database!$E86,'1. Your Supplier Details'!$C$11:$C$78,0)))</f>
        <v/>
      </c>
      <c r="D86" t="str">
        <f>IF('2. Proteins Supplied'!D94="","",'2. Proteins Supplied'!D94)</f>
        <v/>
      </c>
      <c r="E86" t="str">
        <f>IF('2. Proteins Supplied'!E94="","",'2. Proteins Supplied'!E94)</f>
        <v/>
      </c>
      <c r="F86" t="str">
        <f>IF('2. Proteins Supplied'!F94="","",'2. Proteins Supplied'!F94)</f>
        <v/>
      </c>
      <c r="G86" t="str">
        <f>IF('2. Proteins Supplied'!G94="","",'2. Proteins Supplied'!G94)</f>
        <v/>
      </c>
      <c r="H86" t="str">
        <f>IF('2. Proteins Supplied'!H94="","",'2. Proteins Supplied'!H94)</f>
        <v/>
      </c>
      <c r="I86" t="str">
        <f>IF('2. Proteins Supplied'!I94="","",'2. Proteins Supplied'!I94)</f>
        <v/>
      </c>
      <c r="J86" t="str">
        <f>IF('2. Proteins Supplied'!K94="","",'2. Proteins Supplied'!K94)</f>
        <v/>
      </c>
      <c r="K86" t="str">
        <f>IF(G86="","",VLOOKUP(G86,LookUps!$E$2:$G$20,3,FALSE))</f>
        <v/>
      </c>
      <c r="L86" t="str">
        <f t="shared" si="1"/>
        <v/>
      </c>
    </row>
    <row r="87" spans="1:12">
      <c r="A87" t="str">
        <f t="array" ref="A87">IF($E87="","",INDEX('1. Your Supplier Details'!C$11:C$78,MATCH(Database!$E87,'1. Your Supplier Details'!$C$11:$C$78,0)))</f>
        <v/>
      </c>
      <c r="B87" t="str">
        <f t="array" ref="B87">IF($E87="","",INDEX('1. Your Supplier Details'!D$11:D$78,MATCH(Database!$E87,'1. Your Supplier Details'!$C$11:$C$78,0)))</f>
        <v/>
      </c>
      <c r="C87" t="str">
        <f t="array" ref="C87">IF($E87="","",INDEX('1. Your Supplier Details'!E$11:E$78,MATCH(Database!$E87,'1. Your Supplier Details'!$C$11:$C$78,0)))</f>
        <v/>
      </c>
      <c r="D87" t="str">
        <f>IF('2. Proteins Supplied'!D95="","",'2. Proteins Supplied'!D95)</f>
        <v/>
      </c>
      <c r="E87" t="str">
        <f>IF('2. Proteins Supplied'!E95="","",'2. Proteins Supplied'!E95)</f>
        <v/>
      </c>
      <c r="F87" t="str">
        <f>IF('2. Proteins Supplied'!F95="","",'2. Proteins Supplied'!F95)</f>
        <v/>
      </c>
      <c r="G87" t="str">
        <f>IF('2. Proteins Supplied'!G95="","",'2. Proteins Supplied'!G95)</f>
        <v/>
      </c>
      <c r="H87" t="str">
        <f>IF('2. Proteins Supplied'!H95="","",'2. Proteins Supplied'!H95)</f>
        <v/>
      </c>
      <c r="I87" t="str">
        <f>IF('2. Proteins Supplied'!I95="","",'2. Proteins Supplied'!I95)</f>
        <v/>
      </c>
      <c r="J87" t="str">
        <f>IF('2. Proteins Supplied'!K95="","",'2. Proteins Supplied'!K95)</f>
        <v/>
      </c>
      <c r="K87" t="str">
        <f>IF(G87="","",VLOOKUP(G87,LookUps!$E$2:$G$20,3,FALSE))</f>
        <v/>
      </c>
      <c r="L87" t="str">
        <f t="shared" si="1"/>
        <v/>
      </c>
    </row>
    <row r="88" spans="1:12">
      <c r="A88" t="str">
        <f t="array" ref="A88">IF($E88="","",INDEX('1. Your Supplier Details'!C$11:C$78,MATCH(Database!$E88,'1. Your Supplier Details'!$C$11:$C$78,0)))</f>
        <v/>
      </c>
      <c r="B88" t="str">
        <f t="array" ref="B88">IF($E88="","",INDEX('1. Your Supplier Details'!D$11:D$78,MATCH(Database!$E88,'1. Your Supplier Details'!$C$11:$C$78,0)))</f>
        <v/>
      </c>
      <c r="C88" t="str">
        <f t="array" ref="C88">IF($E88="","",INDEX('1. Your Supplier Details'!E$11:E$78,MATCH(Database!$E88,'1. Your Supplier Details'!$C$11:$C$78,0)))</f>
        <v/>
      </c>
      <c r="D88" t="str">
        <f>IF('2. Proteins Supplied'!D96="","",'2. Proteins Supplied'!D96)</f>
        <v/>
      </c>
      <c r="E88" t="str">
        <f>IF('2. Proteins Supplied'!E96="","",'2. Proteins Supplied'!E96)</f>
        <v/>
      </c>
      <c r="F88" t="str">
        <f>IF('2. Proteins Supplied'!F96="","",'2. Proteins Supplied'!F96)</f>
        <v/>
      </c>
      <c r="G88" t="str">
        <f>IF('2. Proteins Supplied'!G96="","",'2. Proteins Supplied'!G96)</f>
        <v/>
      </c>
      <c r="H88" t="str">
        <f>IF('2. Proteins Supplied'!H96="","",'2. Proteins Supplied'!H96)</f>
        <v/>
      </c>
      <c r="I88" t="str">
        <f>IF('2. Proteins Supplied'!I96="","",'2. Proteins Supplied'!I96)</f>
        <v/>
      </c>
      <c r="J88" t="str">
        <f>IF('2. Proteins Supplied'!K96="","",'2. Proteins Supplied'!K96)</f>
        <v/>
      </c>
      <c r="K88" t="str">
        <f>IF(G88="","",VLOOKUP(G88,LookUps!$E$2:$G$20,3,FALSE))</f>
        <v/>
      </c>
      <c r="L88" t="str">
        <f t="shared" si="1"/>
        <v/>
      </c>
    </row>
    <row r="89" spans="1:12">
      <c r="A89" t="str">
        <f t="array" ref="A89">IF($E89="","",INDEX('1. Your Supplier Details'!C$11:C$78,MATCH(Database!$E89,'1. Your Supplier Details'!$C$11:$C$78,0)))</f>
        <v/>
      </c>
      <c r="B89" t="str">
        <f t="array" ref="B89">IF($E89="","",INDEX('1. Your Supplier Details'!D$11:D$78,MATCH(Database!$E89,'1. Your Supplier Details'!$C$11:$C$78,0)))</f>
        <v/>
      </c>
      <c r="C89" t="str">
        <f t="array" ref="C89">IF($E89="","",INDEX('1. Your Supplier Details'!E$11:E$78,MATCH(Database!$E89,'1. Your Supplier Details'!$C$11:$C$78,0)))</f>
        <v/>
      </c>
      <c r="D89" t="str">
        <f>IF('2. Proteins Supplied'!D97="","",'2. Proteins Supplied'!D97)</f>
        <v/>
      </c>
      <c r="E89" t="str">
        <f>IF('2. Proteins Supplied'!E97="","",'2. Proteins Supplied'!E97)</f>
        <v/>
      </c>
      <c r="F89" t="str">
        <f>IF('2. Proteins Supplied'!F97="","",'2. Proteins Supplied'!F97)</f>
        <v/>
      </c>
      <c r="G89" t="str">
        <f>IF('2. Proteins Supplied'!G97="","",'2. Proteins Supplied'!G97)</f>
        <v/>
      </c>
      <c r="H89" t="str">
        <f>IF('2. Proteins Supplied'!H97="","",'2. Proteins Supplied'!H97)</f>
        <v/>
      </c>
      <c r="I89" t="str">
        <f>IF('2. Proteins Supplied'!I97="","",'2. Proteins Supplied'!I97)</f>
        <v/>
      </c>
      <c r="J89" t="str">
        <f>IF('2. Proteins Supplied'!K97="","",'2. Proteins Supplied'!K97)</f>
        <v/>
      </c>
      <c r="K89" t="str">
        <f>IF(G89="","",VLOOKUP(G89,LookUps!$E$2:$G$20,3,FALSE))</f>
        <v/>
      </c>
      <c r="L89" t="str">
        <f t="shared" si="1"/>
        <v/>
      </c>
    </row>
    <row r="90" spans="1:12">
      <c r="A90" t="str">
        <f t="array" ref="A90">IF($E90="","",INDEX('1. Your Supplier Details'!C$11:C$78,MATCH(Database!$E90,'1. Your Supplier Details'!$C$11:$C$78,0)))</f>
        <v/>
      </c>
      <c r="B90" t="str">
        <f t="array" ref="B90">IF($E90="","",INDEX('1. Your Supplier Details'!D$11:D$78,MATCH(Database!$E90,'1. Your Supplier Details'!$C$11:$C$78,0)))</f>
        <v/>
      </c>
      <c r="C90" t="str">
        <f t="array" ref="C90">IF($E90="","",INDEX('1. Your Supplier Details'!E$11:E$78,MATCH(Database!$E90,'1. Your Supplier Details'!$C$11:$C$78,0)))</f>
        <v/>
      </c>
      <c r="D90" t="str">
        <f>IF('2. Proteins Supplied'!D98="","",'2. Proteins Supplied'!D98)</f>
        <v/>
      </c>
      <c r="E90" t="str">
        <f>IF('2. Proteins Supplied'!E98="","",'2. Proteins Supplied'!E98)</f>
        <v/>
      </c>
      <c r="F90" t="str">
        <f>IF('2. Proteins Supplied'!F98="","",'2. Proteins Supplied'!F98)</f>
        <v/>
      </c>
      <c r="G90" t="str">
        <f>IF('2. Proteins Supplied'!G98="","",'2. Proteins Supplied'!G98)</f>
        <v/>
      </c>
      <c r="H90" t="str">
        <f>IF('2. Proteins Supplied'!H98="","",'2. Proteins Supplied'!H98)</f>
        <v/>
      </c>
      <c r="I90" t="str">
        <f>IF('2. Proteins Supplied'!I98="","",'2. Proteins Supplied'!I98)</f>
        <v/>
      </c>
      <c r="J90" t="str">
        <f>IF('2. Proteins Supplied'!K98="","",'2. Proteins Supplied'!K98)</f>
        <v/>
      </c>
      <c r="K90" t="str">
        <f>IF(G90="","",VLOOKUP(G90,LookUps!$E$2:$G$20,3,FALSE))</f>
        <v/>
      </c>
      <c r="L90" t="str">
        <f t="shared" si="1"/>
        <v/>
      </c>
    </row>
    <row r="91" spans="1:12">
      <c r="A91" t="str">
        <f t="array" ref="A91">IF($E91="","",INDEX('1. Your Supplier Details'!C$11:C$78,MATCH(Database!$E91,'1. Your Supplier Details'!$C$11:$C$78,0)))</f>
        <v/>
      </c>
      <c r="B91" t="str">
        <f t="array" ref="B91">IF($E91="","",INDEX('1. Your Supplier Details'!D$11:D$78,MATCH(Database!$E91,'1. Your Supplier Details'!$C$11:$C$78,0)))</f>
        <v/>
      </c>
      <c r="C91" t="str">
        <f t="array" ref="C91">IF($E91="","",INDEX('1. Your Supplier Details'!E$11:E$78,MATCH(Database!$E91,'1. Your Supplier Details'!$C$11:$C$78,0)))</f>
        <v/>
      </c>
      <c r="D91" t="str">
        <f>IF('2. Proteins Supplied'!D99="","",'2. Proteins Supplied'!D99)</f>
        <v/>
      </c>
      <c r="E91" t="str">
        <f>IF('2. Proteins Supplied'!E99="","",'2. Proteins Supplied'!E99)</f>
        <v/>
      </c>
      <c r="F91" t="str">
        <f>IF('2. Proteins Supplied'!F99="","",'2. Proteins Supplied'!F99)</f>
        <v/>
      </c>
      <c r="G91" t="str">
        <f>IF('2. Proteins Supplied'!G99="","",'2. Proteins Supplied'!G99)</f>
        <v/>
      </c>
      <c r="H91" t="str">
        <f>IF('2. Proteins Supplied'!H99="","",'2. Proteins Supplied'!H99)</f>
        <v/>
      </c>
      <c r="I91" t="str">
        <f>IF('2. Proteins Supplied'!I99="","",'2. Proteins Supplied'!I99)</f>
        <v/>
      </c>
      <c r="J91" t="str">
        <f>IF('2. Proteins Supplied'!K99="","",'2. Proteins Supplied'!K99)</f>
        <v/>
      </c>
      <c r="K91" t="str">
        <f>IF(G91="","",VLOOKUP(G91,LookUps!$E$2:$G$20,3,FALSE))</f>
        <v/>
      </c>
      <c r="L91" t="str">
        <f t="shared" si="1"/>
        <v/>
      </c>
    </row>
    <row r="92" spans="1:12">
      <c r="A92" t="str">
        <f t="array" ref="A92">IF($E92="","",INDEX('1. Your Supplier Details'!C$11:C$78,MATCH(Database!$E92,'1. Your Supplier Details'!$C$11:$C$78,0)))</f>
        <v/>
      </c>
      <c r="B92" t="str">
        <f t="array" ref="B92">IF($E92="","",INDEX('1. Your Supplier Details'!D$11:D$78,MATCH(Database!$E92,'1. Your Supplier Details'!$C$11:$C$78,0)))</f>
        <v/>
      </c>
      <c r="C92" t="str">
        <f t="array" ref="C92">IF($E92="","",INDEX('1. Your Supplier Details'!E$11:E$78,MATCH(Database!$E92,'1. Your Supplier Details'!$C$11:$C$78,0)))</f>
        <v/>
      </c>
      <c r="D92" t="str">
        <f>IF('2. Proteins Supplied'!D100="","",'2. Proteins Supplied'!D100)</f>
        <v/>
      </c>
      <c r="E92" t="str">
        <f>IF('2. Proteins Supplied'!E100="","",'2. Proteins Supplied'!E100)</f>
        <v/>
      </c>
      <c r="F92" t="str">
        <f>IF('2. Proteins Supplied'!F100="","",'2. Proteins Supplied'!F100)</f>
        <v/>
      </c>
      <c r="G92" t="str">
        <f>IF('2. Proteins Supplied'!G100="","",'2. Proteins Supplied'!G100)</f>
        <v/>
      </c>
      <c r="H92" t="str">
        <f>IF('2. Proteins Supplied'!H100="","",'2. Proteins Supplied'!H100)</f>
        <v/>
      </c>
      <c r="I92" t="str">
        <f>IF('2. Proteins Supplied'!I100="","",'2. Proteins Supplied'!I100)</f>
        <v/>
      </c>
      <c r="J92" t="str">
        <f>IF('2. Proteins Supplied'!K100="","",'2. Proteins Supplied'!K100)</f>
        <v/>
      </c>
      <c r="K92" t="str">
        <f>IF(G92="","",VLOOKUP(G92,LookUps!$E$2:$G$20,3,FALSE))</f>
        <v/>
      </c>
      <c r="L92" t="str">
        <f t="shared" si="1"/>
        <v/>
      </c>
    </row>
    <row r="93" spans="1:12">
      <c r="A93" t="str">
        <f t="array" ref="A93">IF($E93="","",INDEX('1. Your Supplier Details'!C$11:C$78,MATCH(Database!$E93,'1. Your Supplier Details'!$C$11:$C$78,0)))</f>
        <v/>
      </c>
      <c r="B93" t="str">
        <f t="array" ref="B93">IF($E93="","",INDEX('1. Your Supplier Details'!D$11:D$78,MATCH(Database!$E93,'1. Your Supplier Details'!$C$11:$C$78,0)))</f>
        <v/>
      </c>
      <c r="C93" t="str">
        <f t="array" ref="C93">IF($E93="","",INDEX('1. Your Supplier Details'!E$11:E$78,MATCH(Database!$E93,'1. Your Supplier Details'!$C$11:$C$78,0)))</f>
        <v/>
      </c>
      <c r="D93" t="str">
        <f>IF('2. Proteins Supplied'!D101="","",'2. Proteins Supplied'!D101)</f>
        <v/>
      </c>
      <c r="E93" t="str">
        <f>IF('2. Proteins Supplied'!E101="","",'2. Proteins Supplied'!E101)</f>
        <v/>
      </c>
      <c r="F93" t="str">
        <f>IF('2. Proteins Supplied'!F101="","",'2. Proteins Supplied'!F101)</f>
        <v/>
      </c>
      <c r="G93" t="str">
        <f>IF('2. Proteins Supplied'!G101="","",'2. Proteins Supplied'!G101)</f>
        <v/>
      </c>
      <c r="H93" t="str">
        <f>IF('2. Proteins Supplied'!H101="","",'2. Proteins Supplied'!H101)</f>
        <v/>
      </c>
      <c r="I93" t="str">
        <f>IF('2. Proteins Supplied'!I101="","",'2. Proteins Supplied'!I101)</f>
        <v/>
      </c>
      <c r="J93" t="str">
        <f>IF('2. Proteins Supplied'!K101="","",'2. Proteins Supplied'!K101)</f>
        <v/>
      </c>
      <c r="K93" t="str">
        <f>IF(G93="","",VLOOKUP(G93,LookUps!$E$2:$G$20,3,FALSE))</f>
        <v/>
      </c>
      <c r="L93" t="str">
        <f t="shared" si="1"/>
        <v/>
      </c>
    </row>
    <row r="94" spans="1:12">
      <c r="A94" t="str">
        <f t="array" ref="A94">IF($E94="","",INDEX('1. Your Supplier Details'!C$11:C$78,MATCH(Database!$E94,'1. Your Supplier Details'!$C$11:$C$78,0)))</f>
        <v/>
      </c>
      <c r="B94" t="str">
        <f t="array" ref="B94">IF($E94="","",INDEX('1. Your Supplier Details'!D$11:D$78,MATCH(Database!$E94,'1. Your Supplier Details'!$C$11:$C$78,0)))</f>
        <v/>
      </c>
      <c r="C94" t="str">
        <f t="array" ref="C94">IF($E94="","",INDEX('1. Your Supplier Details'!E$11:E$78,MATCH(Database!$E94,'1. Your Supplier Details'!$C$11:$C$78,0)))</f>
        <v/>
      </c>
      <c r="D94" t="str">
        <f>IF('2. Proteins Supplied'!D102="","",'2. Proteins Supplied'!D102)</f>
        <v/>
      </c>
      <c r="E94" t="str">
        <f>IF('2. Proteins Supplied'!E102="","",'2. Proteins Supplied'!E102)</f>
        <v/>
      </c>
      <c r="F94" t="str">
        <f>IF('2. Proteins Supplied'!F102="","",'2. Proteins Supplied'!F102)</f>
        <v/>
      </c>
      <c r="G94" t="str">
        <f>IF('2. Proteins Supplied'!G102="","",'2. Proteins Supplied'!G102)</f>
        <v/>
      </c>
      <c r="H94" t="str">
        <f>IF('2. Proteins Supplied'!H102="","",'2. Proteins Supplied'!H102)</f>
        <v/>
      </c>
      <c r="I94" t="str">
        <f>IF('2. Proteins Supplied'!I102="","",'2. Proteins Supplied'!I102)</f>
        <v/>
      </c>
      <c r="J94" t="str">
        <f>IF('2. Proteins Supplied'!K102="","",'2. Proteins Supplied'!K102)</f>
        <v/>
      </c>
      <c r="K94" t="str">
        <f>IF(G94="","",VLOOKUP(G94,LookUps!$E$2:$G$20,3,FALSE))</f>
        <v/>
      </c>
      <c r="L94" t="str">
        <f t="shared" si="1"/>
        <v/>
      </c>
    </row>
    <row r="95" spans="1:12">
      <c r="A95" t="str">
        <f t="array" ref="A95">IF($E95="","",INDEX('1. Your Supplier Details'!C$11:C$78,MATCH(Database!$E95,'1. Your Supplier Details'!$C$11:$C$78,0)))</f>
        <v/>
      </c>
      <c r="B95" t="str">
        <f t="array" ref="B95">IF($E95="","",INDEX('1. Your Supplier Details'!D$11:D$78,MATCH(Database!$E95,'1. Your Supplier Details'!$C$11:$C$78,0)))</f>
        <v/>
      </c>
      <c r="C95" t="str">
        <f t="array" ref="C95">IF($E95="","",INDEX('1. Your Supplier Details'!E$11:E$78,MATCH(Database!$E95,'1. Your Supplier Details'!$C$11:$C$78,0)))</f>
        <v/>
      </c>
      <c r="D95" t="str">
        <f>IF('2. Proteins Supplied'!D103="","",'2. Proteins Supplied'!D103)</f>
        <v/>
      </c>
      <c r="E95" t="str">
        <f>IF('2. Proteins Supplied'!E103="","",'2. Proteins Supplied'!E103)</f>
        <v/>
      </c>
      <c r="F95" t="str">
        <f>IF('2. Proteins Supplied'!F103="","",'2. Proteins Supplied'!F103)</f>
        <v/>
      </c>
      <c r="G95" t="str">
        <f>IF('2. Proteins Supplied'!G103="","",'2. Proteins Supplied'!G103)</f>
        <v/>
      </c>
      <c r="H95" t="str">
        <f>IF('2. Proteins Supplied'!H103="","",'2. Proteins Supplied'!H103)</f>
        <v/>
      </c>
      <c r="I95" t="str">
        <f>IF('2. Proteins Supplied'!I103="","",'2. Proteins Supplied'!I103)</f>
        <v/>
      </c>
      <c r="J95" t="str">
        <f>IF('2. Proteins Supplied'!K103="","",'2. Proteins Supplied'!K103)</f>
        <v/>
      </c>
      <c r="K95" t="str">
        <f>IF(G95="","",VLOOKUP(G95,LookUps!$E$2:$G$20,3,FALSE))</f>
        <v/>
      </c>
      <c r="L95" t="str">
        <f t="shared" si="1"/>
        <v/>
      </c>
    </row>
    <row r="96" spans="1:12">
      <c r="A96" t="str">
        <f t="array" ref="A96">IF($E96="","",INDEX('1. Your Supplier Details'!C$11:C$78,MATCH(Database!$E96,'1. Your Supplier Details'!$C$11:$C$78,0)))</f>
        <v/>
      </c>
      <c r="B96" t="str">
        <f t="array" ref="B96">IF($E96="","",INDEX('1. Your Supplier Details'!D$11:D$78,MATCH(Database!$E96,'1. Your Supplier Details'!$C$11:$C$78,0)))</f>
        <v/>
      </c>
      <c r="C96" t="str">
        <f t="array" ref="C96">IF($E96="","",INDEX('1. Your Supplier Details'!E$11:E$78,MATCH(Database!$E96,'1. Your Supplier Details'!$C$11:$C$78,0)))</f>
        <v/>
      </c>
      <c r="D96" t="str">
        <f>IF('2. Proteins Supplied'!D104="","",'2. Proteins Supplied'!D104)</f>
        <v/>
      </c>
      <c r="E96" t="str">
        <f>IF('2. Proteins Supplied'!E104="","",'2. Proteins Supplied'!E104)</f>
        <v/>
      </c>
      <c r="F96" t="str">
        <f>IF('2. Proteins Supplied'!F104="","",'2. Proteins Supplied'!F104)</f>
        <v/>
      </c>
      <c r="G96" t="str">
        <f>IF('2. Proteins Supplied'!G104="","",'2. Proteins Supplied'!G104)</f>
        <v/>
      </c>
      <c r="H96" t="str">
        <f>IF('2. Proteins Supplied'!H104="","",'2. Proteins Supplied'!H104)</f>
        <v/>
      </c>
      <c r="I96" t="str">
        <f>IF('2. Proteins Supplied'!I104="","",'2. Proteins Supplied'!I104)</f>
        <v/>
      </c>
      <c r="J96" t="str">
        <f>IF('2. Proteins Supplied'!K104="","",'2. Proteins Supplied'!K104)</f>
        <v/>
      </c>
      <c r="K96" t="str">
        <f>IF(G96="","",VLOOKUP(G96,LookUps!$E$2:$G$20,3,FALSE))</f>
        <v/>
      </c>
      <c r="L96" t="str">
        <f t="shared" si="1"/>
        <v/>
      </c>
    </row>
    <row r="97" spans="1:12">
      <c r="A97" t="str">
        <f t="array" ref="A97">IF($E97="","",INDEX('1. Your Supplier Details'!C$11:C$78,MATCH(Database!$E97,'1. Your Supplier Details'!$C$11:$C$78,0)))</f>
        <v/>
      </c>
      <c r="B97" t="str">
        <f t="array" ref="B97">IF($E97="","",INDEX('1. Your Supplier Details'!D$11:D$78,MATCH(Database!$E97,'1. Your Supplier Details'!$C$11:$C$78,0)))</f>
        <v/>
      </c>
      <c r="C97" t="str">
        <f t="array" ref="C97">IF($E97="","",INDEX('1. Your Supplier Details'!E$11:E$78,MATCH(Database!$E97,'1. Your Supplier Details'!$C$11:$C$78,0)))</f>
        <v/>
      </c>
      <c r="D97" t="str">
        <f>IF('2. Proteins Supplied'!D105="","",'2. Proteins Supplied'!D105)</f>
        <v/>
      </c>
      <c r="E97" t="str">
        <f>IF('2. Proteins Supplied'!E105="","",'2. Proteins Supplied'!E105)</f>
        <v/>
      </c>
      <c r="F97" t="str">
        <f>IF('2. Proteins Supplied'!F105="","",'2. Proteins Supplied'!F105)</f>
        <v/>
      </c>
      <c r="G97" t="str">
        <f>IF('2. Proteins Supplied'!G105="","",'2. Proteins Supplied'!G105)</f>
        <v/>
      </c>
      <c r="H97" t="str">
        <f>IF('2. Proteins Supplied'!H105="","",'2. Proteins Supplied'!H105)</f>
        <v/>
      </c>
      <c r="I97" t="str">
        <f>IF('2. Proteins Supplied'!I105="","",'2. Proteins Supplied'!I105)</f>
        <v/>
      </c>
      <c r="J97" t="str">
        <f>IF('2. Proteins Supplied'!K105="","",'2. Proteins Supplied'!K105)</f>
        <v/>
      </c>
      <c r="K97" t="str">
        <f>IF(G97="","",VLOOKUP(G97,LookUps!$E$2:$G$20,3,FALSE))</f>
        <v/>
      </c>
      <c r="L97" t="str">
        <f t="shared" si="1"/>
        <v/>
      </c>
    </row>
    <row r="98" spans="1:12">
      <c r="A98" t="str">
        <f t="array" ref="A98">IF($E98="","",INDEX('1. Your Supplier Details'!C$11:C$78,MATCH(Database!$E98,'1. Your Supplier Details'!$C$11:$C$78,0)))</f>
        <v/>
      </c>
      <c r="B98" t="str">
        <f t="array" ref="B98">IF($E98="","",INDEX('1. Your Supplier Details'!D$11:D$78,MATCH(Database!$E98,'1. Your Supplier Details'!$C$11:$C$78,0)))</f>
        <v/>
      </c>
      <c r="C98" t="str">
        <f t="array" ref="C98">IF($E98="","",INDEX('1. Your Supplier Details'!E$11:E$78,MATCH(Database!$E98,'1. Your Supplier Details'!$C$11:$C$78,0)))</f>
        <v/>
      </c>
      <c r="D98" t="str">
        <f>IF('2. Proteins Supplied'!D106="","",'2. Proteins Supplied'!D106)</f>
        <v/>
      </c>
      <c r="E98" t="str">
        <f>IF('2. Proteins Supplied'!E106="","",'2. Proteins Supplied'!E106)</f>
        <v/>
      </c>
      <c r="F98" t="str">
        <f>IF('2. Proteins Supplied'!F106="","",'2. Proteins Supplied'!F106)</f>
        <v/>
      </c>
      <c r="G98" t="str">
        <f>IF('2. Proteins Supplied'!G106="","",'2. Proteins Supplied'!G106)</f>
        <v/>
      </c>
      <c r="H98" t="str">
        <f>IF('2. Proteins Supplied'!H106="","",'2. Proteins Supplied'!H106)</f>
        <v/>
      </c>
      <c r="I98" t="str">
        <f>IF('2. Proteins Supplied'!I106="","",'2. Proteins Supplied'!I106)</f>
        <v/>
      </c>
      <c r="J98" t="str">
        <f>IF('2. Proteins Supplied'!K106="","",'2. Proteins Supplied'!K106)</f>
        <v/>
      </c>
      <c r="K98" t="str">
        <f>IF(G98="","",VLOOKUP(G98,LookUps!$E$2:$G$20,3,FALSE))</f>
        <v/>
      </c>
      <c r="L98" t="str">
        <f t="shared" si="1"/>
        <v/>
      </c>
    </row>
    <row r="99" spans="1:12">
      <c r="A99" t="str">
        <f t="array" ref="A99">IF($E99="","",INDEX('1. Your Supplier Details'!C$11:C$78,MATCH(Database!$E99,'1. Your Supplier Details'!$C$11:$C$78,0)))</f>
        <v/>
      </c>
      <c r="B99" t="str">
        <f t="array" ref="B99">IF($E99="","",INDEX('1. Your Supplier Details'!D$11:D$78,MATCH(Database!$E99,'1. Your Supplier Details'!$C$11:$C$78,0)))</f>
        <v/>
      </c>
      <c r="C99" t="str">
        <f t="array" ref="C99">IF($E99="","",INDEX('1. Your Supplier Details'!E$11:E$78,MATCH(Database!$E99,'1. Your Supplier Details'!$C$11:$C$78,0)))</f>
        <v/>
      </c>
      <c r="D99" t="str">
        <f>IF('2. Proteins Supplied'!D107="","",'2. Proteins Supplied'!D107)</f>
        <v/>
      </c>
      <c r="E99" t="str">
        <f>IF('2. Proteins Supplied'!E107="","",'2. Proteins Supplied'!E107)</f>
        <v/>
      </c>
      <c r="F99" t="str">
        <f>IF('2. Proteins Supplied'!F107="","",'2. Proteins Supplied'!F107)</f>
        <v/>
      </c>
      <c r="G99" t="str">
        <f>IF('2. Proteins Supplied'!G107="","",'2. Proteins Supplied'!G107)</f>
        <v/>
      </c>
      <c r="H99" t="str">
        <f>IF('2. Proteins Supplied'!H107="","",'2. Proteins Supplied'!H107)</f>
        <v/>
      </c>
      <c r="I99" t="str">
        <f>IF('2. Proteins Supplied'!I107="","",'2. Proteins Supplied'!I107)</f>
        <v/>
      </c>
      <c r="J99" t="str">
        <f>IF('2. Proteins Supplied'!K107="","",'2. Proteins Supplied'!K107)</f>
        <v/>
      </c>
      <c r="K99" t="str">
        <f>IF(G99="","",VLOOKUP(G99,LookUps!$E$2:$G$20,3,FALSE))</f>
        <v/>
      </c>
      <c r="L99" t="str">
        <f t="shared" si="1"/>
        <v/>
      </c>
    </row>
    <row r="100" spans="1:12">
      <c r="A100" t="str">
        <f t="array" ref="A100">IF($E100="","",INDEX('1. Your Supplier Details'!C$11:C$78,MATCH(Database!$E100,'1. Your Supplier Details'!$C$11:$C$78,0)))</f>
        <v/>
      </c>
      <c r="B100" t="str">
        <f t="array" ref="B100">IF($E100="","",INDEX('1. Your Supplier Details'!D$11:D$78,MATCH(Database!$E100,'1. Your Supplier Details'!$C$11:$C$78,0)))</f>
        <v/>
      </c>
      <c r="C100" t="str">
        <f t="array" ref="C100">IF($E100="","",INDEX('1. Your Supplier Details'!E$11:E$78,MATCH(Database!$E100,'1. Your Supplier Details'!$C$11:$C$78,0)))</f>
        <v/>
      </c>
      <c r="D100" t="str">
        <f>IF('2. Proteins Supplied'!D108="","",'2. Proteins Supplied'!D108)</f>
        <v/>
      </c>
      <c r="E100" t="str">
        <f>IF('2. Proteins Supplied'!E108="","",'2. Proteins Supplied'!E108)</f>
        <v/>
      </c>
      <c r="F100" t="str">
        <f>IF('2. Proteins Supplied'!F108="","",'2. Proteins Supplied'!F108)</f>
        <v/>
      </c>
      <c r="G100" t="str">
        <f>IF('2. Proteins Supplied'!G108="","",'2. Proteins Supplied'!G108)</f>
        <v/>
      </c>
      <c r="H100" t="str">
        <f>IF('2. Proteins Supplied'!H108="","",'2. Proteins Supplied'!H108)</f>
        <v/>
      </c>
      <c r="I100" t="str">
        <f>IF('2. Proteins Supplied'!I108="","",'2. Proteins Supplied'!I108)</f>
        <v/>
      </c>
      <c r="J100" t="str">
        <f>IF('2. Proteins Supplied'!K108="","",'2. Proteins Supplied'!K108)</f>
        <v/>
      </c>
      <c r="K100" t="str">
        <f>IF(G100="","",VLOOKUP(G100,LookUps!$E$2:$G$20,3,FALSE))</f>
        <v/>
      </c>
      <c r="L100" t="str">
        <f t="shared" si="1"/>
        <v/>
      </c>
    </row>
    <row r="101" spans="1:12">
      <c r="A101" t="str">
        <f t="array" ref="A101">IF($E101="","",INDEX('1. Your Supplier Details'!C$11:C$78,MATCH(Database!$E101,'1. Your Supplier Details'!$C$11:$C$78,0)))</f>
        <v/>
      </c>
      <c r="B101" t="str">
        <f t="array" ref="B101">IF($E101="","",INDEX('1. Your Supplier Details'!D$11:D$78,MATCH(Database!$E101,'1. Your Supplier Details'!$C$11:$C$78,0)))</f>
        <v/>
      </c>
      <c r="C101" t="str">
        <f t="array" ref="C101">IF($E101="","",INDEX('1. Your Supplier Details'!E$11:E$78,MATCH(Database!$E101,'1. Your Supplier Details'!$C$11:$C$78,0)))</f>
        <v/>
      </c>
      <c r="D101" t="str">
        <f>IF('2. Proteins Supplied'!D109="","",'2. Proteins Supplied'!D109)</f>
        <v/>
      </c>
      <c r="E101" t="str">
        <f>IF('2. Proteins Supplied'!E109="","",'2. Proteins Supplied'!E109)</f>
        <v/>
      </c>
      <c r="F101" t="str">
        <f>IF('2. Proteins Supplied'!F109="","",'2. Proteins Supplied'!F109)</f>
        <v/>
      </c>
      <c r="G101" t="str">
        <f>IF('2. Proteins Supplied'!G109="","",'2. Proteins Supplied'!G109)</f>
        <v/>
      </c>
      <c r="H101" t="str">
        <f>IF('2. Proteins Supplied'!H109="","",'2. Proteins Supplied'!H109)</f>
        <v/>
      </c>
      <c r="I101" t="str">
        <f>IF('2. Proteins Supplied'!I109="","",'2. Proteins Supplied'!I109)</f>
        <v/>
      </c>
      <c r="J101" t="str">
        <f>IF('2. Proteins Supplied'!K109="","",'2. Proteins Supplied'!K109)</f>
        <v/>
      </c>
      <c r="K101" t="str">
        <f>IF(G101="","",VLOOKUP(G101,LookUps!$E$2:$G$20,3,FALSE))</f>
        <v/>
      </c>
      <c r="L101" t="str">
        <f t="shared" si="1"/>
        <v/>
      </c>
    </row>
    <row r="102" spans="1:12">
      <c r="A102" t="str">
        <f t="array" ref="A102">IF($E102="","",INDEX('1. Your Supplier Details'!C$11:C$78,MATCH(Database!$E102,'1. Your Supplier Details'!$C$11:$C$78,0)))</f>
        <v/>
      </c>
      <c r="B102" t="str">
        <f t="array" ref="B102">IF($E102="","",INDEX('1. Your Supplier Details'!D$11:D$78,MATCH(Database!$E102,'1. Your Supplier Details'!$C$11:$C$78,0)))</f>
        <v/>
      </c>
      <c r="C102" t="str">
        <f t="array" ref="C102">IF($E102="","",INDEX('1. Your Supplier Details'!E$11:E$78,MATCH(Database!$E102,'1. Your Supplier Details'!$C$11:$C$78,0)))</f>
        <v/>
      </c>
      <c r="D102" t="str">
        <f>IF('2. Proteins Supplied'!D110="","",'2. Proteins Supplied'!D110)</f>
        <v/>
      </c>
      <c r="E102" t="str">
        <f>IF('2. Proteins Supplied'!E110="","",'2. Proteins Supplied'!E110)</f>
        <v/>
      </c>
      <c r="F102" t="str">
        <f>IF('2. Proteins Supplied'!F110="","",'2. Proteins Supplied'!F110)</f>
        <v/>
      </c>
      <c r="G102" t="str">
        <f>IF('2. Proteins Supplied'!G110="","",'2. Proteins Supplied'!G110)</f>
        <v/>
      </c>
      <c r="H102" t="str">
        <f>IF('2. Proteins Supplied'!H110="","",'2. Proteins Supplied'!H110)</f>
        <v/>
      </c>
      <c r="I102" t="str">
        <f>IF('2. Proteins Supplied'!I110="","",'2. Proteins Supplied'!I110)</f>
        <v/>
      </c>
      <c r="J102" t="str">
        <f>IF('2. Proteins Supplied'!K110="","",'2. Proteins Supplied'!K110)</f>
        <v/>
      </c>
      <c r="K102" t="str">
        <f>IF(G102="","",VLOOKUP(G102,LookUps!$E$2:$G$20,3,FALSE))</f>
        <v/>
      </c>
      <c r="L102" t="str">
        <f t="shared" si="1"/>
        <v/>
      </c>
    </row>
    <row r="103" spans="1:12">
      <c r="A103" t="str">
        <f t="array" ref="A103">IF($E103="","",INDEX('1. Your Supplier Details'!C$11:C$78,MATCH(Database!$E103,'1. Your Supplier Details'!$C$11:$C$78,0)))</f>
        <v/>
      </c>
      <c r="B103" t="str">
        <f t="array" ref="B103">IF($E103="","",INDEX('1. Your Supplier Details'!D$11:D$78,MATCH(Database!$E103,'1. Your Supplier Details'!$C$11:$C$78,0)))</f>
        <v/>
      </c>
      <c r="C103" t="str">
        <f t="array" ref="C103">IF($E103="","",INDEX('1. Your Supplier Details'!E$11:E$78,MATCH(Database!$E103,'1. Your Supplier Details'!$C$11:$C$78,0)))</f>
        <v/>
      </c>
      <c r="D103" t="str">
        <f>IF('2. Proteins Supplied'!D111="","",'2. Proteins Supplied'!D111)</f>
        <v/>
      </c>
      <c r="E103" t="str">
        <f>IF('2. Proteins Supplied'!E111="","",'2. Proteins Supplied'!E111)</f>
        <v/>
      </c>
      <c r="F103" t="str">
        <f>IF('2. Proteins Supplied'!F111="","",'2. Proteins Supplied'!F111)</f>
        <v/>
      </c>
      <c r="G103" t="str">
        <f>IF('2. Proteins Supplied'!G111="","",'2. Proteins Supplied'!G111)</f>
        <v/>
      </c>
      <c r="H103" t="str">
        <f>IF('2. Proteins Supplied'!H111="","",'2. Proteins Supplied'!H111)</f>
        <v/>
      </c>
      <c r="I103" t="str">
        <f>IF('2. Proteins Supplied'!I111="","",'2. Proteins Supplied'!I111)</f>
        <v/>
      </c>
      <c r="J103" t="str">
        <f>IF('2. Proteins Supplied'!K111="","",'2. Proteins Supplied'!K111)</f>
        <v/>
      </c>
      <c r="K103" t="str">
        <f>IF(G103="","",VLOOKUP(G103,LookUps!$E$2:$G$20,3,FALSE))</f>
        <v/>
      </c>
      <c r="L103" t="str">
        <f t="shared" si="1"/>
        <v/>
      </c>
    </row>
    <row r="104" spans="1:12">
      <c r="A104" t="str">
        <f t="array" ref="A104">IF($E104="","",INDEX('1. Your Supplier Details'!C$11:C$78,MATCH(Database!$E104,'1. Your Supplier Details'!$C$11:$C$78,0)))</f>
        <v/>
      </c>
      <c r="B104" t="str">
        <f t="array" ref="B104">IF($E104="","",INDEX('1. Your Supplier Details'!D$11:D$78,MATCH(Database!$E104,'1. Your Supplier Details'!$C$11:$C$78,0)))</f>
        <v/>
      </c>
      <c r="C104" t="str">
        <f t="array" ref="C104">IF($E104="","",INDEX('1. Your Supplier Details'!E$11:E$78,MATCH(Database!$E104,'1. Your Supplier Details'!$C$11:$C$78,0)))</f>
        <v/>
      </c>
      <c r="D104" t="str">
        <f>IF('2. Proteins Supplied'!D112="","",'2. Proteins Supplied'!D112)</f>
        <v/>
      </c>
      <c r="E104" t="str">
        <f>IF('2. Proteins Supplied'!E112="","",'2. Proteins Supplied'!E112)</f>
        <v/>
      </c>
      <c r="F104" t="str">
        <f>IF('2. Proteins Supplied'!F112="","",'2. Proteins Supplied'!F112)</f>
        <v/>
      </c>
      <c r="G104" t="str">
        <f>IF('2. Proteins Supplied'!G112="","",'2. Proteins Supplied'!G112)</f>
        <v/>
      </c>
      <c r="H104" t="str">
        <f>IF('2. Proteins Supplied'!H112="","",'2. Proteins Supplied'!H112)</f>
        <v/>
      </c>
      <c r="I104" t="str">
        <f>IF('2. Proteins Supplied'!I112="","",'2. Proteins Supplied'!I112)</f>
        <v/>
      </c>
      <c r="J104" t="str">
        <f>IF('2. Proteins Supplied'!K112="","",'2. Proteins Supplied'!K112)</f>
        <v/>
      </c>
      <c r="K104" t="str">
        <f>IF(G104="","",VLOOKUP(G104,LookUps!$E$2:$G$20,3,FALSE))</f>
        <v/>
      </c>
      <c r="L104" t="str">
        <f t="shared" si="1"/>
        <v/>
      </c>
    </row>
    <row r="105" spans="1:12">
      <c r="A105" t="str">
        <f t="array" ref="A105">IF($E105="","",INDEX('1. Your Supplier Details'!C$11:C$78,MATCH(Database!$E105,'1. Your Supplier Details'!$C$11:$C$78,0)))</f>
        <v/>
      </c>
      <c r="B105" t="str">
        <f t="array" ref="B105">IF($E105="","",INDEX('1. Your Supplier Details'!D$11:D$78,MATCH(Database!$E105,'1. Your Supplier Details'!$C$11:$C$78,0)))</f>
        <v/>
      </c>
      <c r="C105" t="str">
        <f t="array" ref="C105">IF($E105="","",INDEX('1. Your Supplier Details'!E$11:E$78,MATCH(Database!$E105,'1. Your Supplier Details'!$C$11:$C$78,0)))</f>
        <v/>
      </c>
      <c r="D105" t="str">
        <f>IF('2. Proteins Supplied'!D113="","",'2. Proteins Supplied'!D113)</f>
        <v/>
      </c>
      <c r="E105" t="str">
        <f>IF('2. Proteins Supplied'!E113="","",'2. Proteins Supplied'!E113)</f>
        <v/>
      </c>
      <c r="F105" t="str">
        <f>IF('2. Proteins Supplied'!F113="","",'2. Proteins Supplied'!F113)</f>
        <v/>
      </c>
      <c r="G105" t="str">
        <f>IF('2. Proteins Supplied'!G113="","",'2. Proteins Supplied'!G113)</f>
        <v/>
      </c>
      <c r="H105" t="str">
        <f>IF('2. Proteins Supplied'!H113="","",'2. Proteins Supplied'!H113)</f>
        <v/>
      </c>
      <c r="I105" t="str">
        <f>IF('2. Proteins Supplied'!I113="","",'2. Proteins Supplied'!I113)</f>
        <v/>
      </c>
      <c r="J105" t="str">
        <f>IF('2. Proteins Supplied'!K113="","",'2. Proteins Supplied'!K113)</f>
        <v/>
      </c>
      <c r="K105" t="str">
        <f>IF(G105="","",VLOOKUP(G105,LookUps!$E$2:$G$20,3,FALSE))</f>
        <v/>
      </c>
      <c r="L105" t="str">
        <f t="shared" si="1"/>
        <v/>
      </c>
    </row>
    <row r="106" spans="1:12">
      <c r="A106" t="str">
        <f t="array" ref="A106">IF($E106="","",INDEX('1. Your Supplier Details'!C$11:C$78,MATCH(Database!$E106,'1. Your Supplier Details'!$C$11:$C$78,0)))</f>
        <v/>
      </c>
      <c r="B106" t="str">
        <f t="array" ref="B106">IF($E106="","",INDEX('1. Your Supplier Details'!D$11:D$78,MATCH(Database!$E106,'1. Your Supplier Details'!$C$11:$C$78,0)))</f>
        <v/>
      </c>
      <c r="C106" t="str">
        <f t="array" ref="C106">IF($E106="","",INDEX('1. Your Supplier Details'!E$11:E$78,MATCH(Database!$E106,'1. Your Supplier Details'!$C$11:$C$78,0)))</f>
        <v/>
      </c>
      <c r="D106" t="str">
        <f>IF('2. Proteins Supplied'!D114="","",'2. Proteins Supplied'!D114)</f>
        <v/>
      </c>
      <c r="E106" t="str">
        <f>IF('2. Proteins Supplied'!E114="","",'2. Proteins Supplied'!E114)</f>
        <v/>
      </c>
      <c r="F106" t="str">
        <f>IF('2. Proteins Supplied'!F114="","",'2. Proteins Supplied'!F114)</f>
        <v/>
      </c>
      <c r="G106" t="str">
        <f>IF('2. Proteins Supplied'!G114="","",'2. Proteins Supplied'!G114)</f>
        <v/>
      </c>
      <c r="H106" t="str">
        <f>IF('2. Proteins Supplied'!H114="","",'2. Proteins Supplied'!H114)</f>
        <v/>
      </c>
      <c r="I106" t="str">
        <f>IF('2. Proteins Supplied'!I114="","",'2. Proteins Supplied'!I114)</f>
        <v/>
      </c>
      <c r="J106" t="str">
        <f>IF('2. Proteins Supplied'!K114="","",'2. Proteins Supplied'!K114)</f>
        <v/>
      </c>
      <c r="K106" t="str">
        <f>IF(G106="","",VLOOKUP(G106,LookUps!$E$2:$G$20,3,FALSE))</f>
        <v/>
      </c>
      <c r="L106" t="str">
        <f t="shared" si="1"/>
        <v/>
      </c>
    </row>
    <row r="107" spans="1:12">
      <c r="A107" t="str">
        <f t="array" ref="A107">IF($E107="","",INDEX('1. Your Supplier Details'!C$11:C$78,MATCH(Database!$E107,'1. Your Supplier Details'!$C$11:$C$78,0)))</f>
        <v/>
      </c>
      <c r="B107" t="str">
        <f t="array" ref="B107">IF($E107="","",INDEX('1. Your Supplier Details'!D$11:D$78,MATCH(Database!$E107,'1. Your Supplier Details'!$C$11:$C$78,0)))</f>
        <v/>
      </c>
      <c r="C107" t="str">
        <f t="array" ref="C107">IF($E107="","",INDEX('1. Your Supplier Details'!E$11:E$78,MATCH(Database!$E107,'1. Your Supplier Details'!$C$11:$C$78,0)))</f>
        <v/>
      </c>
      <c r="D107" t="str">
        <f>IF('2. Proteins Supplied'!D115="","",'2. Proteins Supplied'!D115)</f>
        <v/>
      </c>
      <c r="E107" t="str">
        <f>IF('2. Proteins Supplied'!E115="","",'2. Proteins Supplied'!E115)</f>
        <v/>
      </c>
      <c r="F107" t="str">
        <f>IF('2. Proteins Supplied'!F115="","",'2. Proteins Supplied'!F115)</f>
        <v/>
      </c>
      <c r="G107" t="str">
        <f>IF('2. Proteins Supplied'!G115="","",'2. Proteins Supplied'!G115)</f>
        <v/>
      </c>
      <c r="H107" t="str">
        <f>IF('2. Proteins Supplied'!H115="","",'2. Proteins Supplied'!H115)</f>
        <v/>
      </c>
      <c r="I107" t="str">
        <f>IF('2. Proteins Supplied'!I115="","",'2. Proteins Supplied'!I115)</f>
        <v/>
      </c>
      <c r="J107" t="str">
        <f>IF('2. Proteins Supplied'!K115="","",'2. Proteins Supplied'!K115)</f>
        <v/>
      </c>
      <c r="K107" t="str">
        <f>IF(G107="","",VLOOKUP(G107,LookUps!$E$2:$G$20,3,FALSE))</f>
        <v/>
      </c>
      <c r="L107" t="str">
        <f t="shared" si="1"/>
        <v/>
      </c>
    </row>
    <row r="108" spans="1:12">
      <c r="A108" t="str">
        <f t="array" ref="A108">IF($E108="","",INDEX('1. Your Supplier Details'!C$11:C$78,MATCH(Database!$E108,'1. Your Supplier Details'!$C$11:$C$78,0)))</f>
        <v/>
      </c>
      <c r="B108" t="str">
        <f t="array" ref="B108">IF($E108="","",INDEX('1. Your Supplier Details'!D$11:D$78,MATCH(Database!$E108,'1. Your Supplier Details'!$C$11:$C$78,0)))</f>
        <v/>
      </c>
      <c r="C108" t="str">
        <f t="array" ref="C108">IF($E108="","",INDEX('1. Your Supplier Details'!E$11:E$78,MATCH(Database!$E108,'1. Your Supplier Details'!$C$11:$C$78,0)))</f>
        <v/>
      </c>
      <c r="D108" t="str">
        <f>IF('2. Proteins Supplied'!D116="","",'2. Proteins Supplied'!D116)</f>
        <v/>
      </c>
      <c r="E108" t="str">
        <f>IF('2. Proteins Supplied'!E116="","",'2. Proteins Supplied'!E116)</f>
        <v/>
      </c>
      <c r="F108" t="str">
        <f>IF('2. Proteins Supplied'!F116="","",'2. Proteins Supplied'!F116)</f>
        <v/>
      </c>
      <c r="G108" t="str">
        <f>IF('2. Proteins Supplied'!G116="","",'2. Proteins Supplied'!G116)</f>
        <v/>
      </c>
      <c r="H108" t="str">
        <f>IF('2. Proteins Supplied'!H116="","",'2. Proteins Supplied'!H116)</f>
        <v/>
      </c>
      <c r="I108" t="str">
        <f>IF('2. Proteins Supplied'!I116="","",'2. Proteins Supplied'!I116)</f>
        <v/>
      </c>
      <c r="J108" t="str">
        <f>IF('2. Proteins Supplied'!K116="","",'2. Proteins Supplied'!K116)</f>
        <v/>
      </c>
      <c r="K108" t="str">
        <f>IF(G108="","",VLOOKUP(G108,LookUps!$E$2:$G$20,3,FALSE))</f>
        <v/>
      </c>
      <c r="L108" t="str">
        <f t="shared" si="1"/>
        <v/>
      </c>
    </row>
    <row r="109" spans="1:12">
      <c r="A109" t="str">
        <f t="array" ref="A109">IF($E109="","",INDEX('1. Your Supplier Details'!C$11:C$78,MATCH(Database!$E109,'1. Your Supplier Details'!$C$11:$C$78,0)))</f>
        <v/>
      </c>
      <c r="B109" t="str">
        <f t="array" ref="B109">IF($E109="","",INDEX('1. Your Supplier Details'!D$11:D$78,MATCH(Database!$E109,'1. Your Supplier Details'!$C$11:$C$78,0)))</f>
        <v/>
      </c>
      <c r="C109" t="str">
        <f t="array" ref="C109">IF($E109="","",INDEX('1. Your Supplier Details'!E$11:E$78,MATCH(Database!$E109,'1. Your Supplier Details'!$C$11:$C$78,0)))</f>
        <v/>
      </c>
      <c r="D109" t="str">
        <f>IF('2. Proteins Supplied'!D117="","",'2. Proteins Supplied'!D117)</f>
        <v/>
      </c>
      <c r="E109" t="str">
        <f>IF('2. Proteins Supplied'!E117="","",'2. Proteins Supplied'!E117)</f>
        <v/>
      </c>
      <c r="F109" t="str">
        <f>IF('2. Proteins Supplied'!F117="","",'2. Proteins Supplied'!F117)</f>
        <v/>
      </c>
      <c r="G109" t="str">
        <f>IF('2. Proteins Supplied'!G117="","",'2. Proteins Supplied'!G117)</f>
        <v/>
      </c>
      <c r="H109" t="str">
        <f>IF('2. Proteins Supplied'!H117="","",'2. Proteins Supplied'!H117)</f>
        <v/>
      </c>
      <c r="I109" t="str">
        <f>IF('2. Proteins Supplied'!I117="","",'2. Proteins Supplied'!I117)</f>
        <v/>
      </c>
      <c r="J109" t="str">
        <f>IF('2. Proteins Supplied'!K117="","",'2. Proteins Supplied'!K117)</f>
        <v/>
      </c>
      <c r="K109" t="str">
        <f>IF(G109="","",VLOOKUP(G109,LookUps!$E$2:$G$20,3,FALSE))</f>
        <v/>
      </c>
      <c r="L109" t="str">
        <f t="shared" si="1"/>
        <v/>
      </c>
    </row>
    <row r="110" spans="1:12">
      <c r="A110" t="str">
        <f t="array" ref="A110">IF($E110="","",INDEX('1. Your Supplier Details'!C$11:C$78,MATCH(Database!$E110,'1. Your Supplier Details'!$C$11:$C$78,0)))</f>
        <v/>
      </c>
      <c r="B110" t="str">
        <f t="array" ref="B110">IF($E110="","",INDEX('1. Your Supplier Details'!D$11:D$78,MATCH(Database!$E110,'1. Your Supplier Details'!$C$11:$C$78,0)))</f>
        <v/>
      </c>
      <c r="C110" t="str">
        <f t="array" ref="C110">IF($E110="","",INDEX('1. Your Supplier Details'!E$11:E$78,MATCH(Database!$E110,'1. Your Supplier Details'!$C$11:$C$78,0)))</f>
        <v/>
      </c>
      <c r="D110" t="str">
        <f>IF('2. Proteins Supplied'!D118="","",'2. Proteins Supplied'!D118)</f>
        <v/>
      </c>
      <c r="E110" t="str">
        <f>IF('2. Proteins Supplied'!E118="","",'2. Proteins Supplied'!E118)</f>
        <v/>
      </c>
      <c r="F110" t="str">
        <f>IF('2. Proteins Supplied'!F118="","",'2. Proteins Supplied'!F118)</f>
        <v/>
      </c>
      <c r="G110" t="str">
        <f>IF('2. Proteins Supplied'!G118="","",'2. Proteins Supplied'!G118)</f>
        <v/>
      </c>
      <c r="H110" t="str">
        <f>IF('2. Proteins Supplied'!H118="","",'2. Proteins Supplied'!H118)</f>
        <v/>
      </c>
      <c r="I110" t="str">
        <f>IF('2. Proteins Supplied'!I118="","",'2. Proteins Supplied'!I118)</f>
        <v/>
      </c>
      <c r="J110" t="str">
        <f>IF('2. Proteins Supplied'!K118="","",'2. Proteins Supplied'!K118)</f>
        <v/>
      </c>
      <c r="K110" t="str">
        <f>IF(G110="","",VLOOKUP(G110,LookUps!$E$2:$G$20,3,FALSE))</f>
        <v/>
      </c>
      <c r="L110" t="str">
        <f t="shared" si="1"/>
        <v/>
      </c>
    </row>
    <row r="111" spans="1:12">
      <c r="A111" t="str">
        <f t="array" ref="A111">IF($E111="","",INDEX('1. Your Supplier Details'!C$11:C$78,MATCH(Database!$E111,'1. Your Supplier Details'!$C$11:$C$78,0)))</f>
        <v/>
      </c>
      <c r="B111" t="str">
        <f t="array" ref="B111">IF($E111="","",INDEX('1. Your Supplier Details'!D$11:D$78,MATCH(Database!$E111,'1. Your Supplier Details'!$C$11:$C$78,0)))</f>
        <v/>
      </c>
      <c r="C111" t="str">
        <f t="array" ref="C111">IF($E111="","",INDEX('1. Your Supplier Details'!E$11:E$78,MATCH(Database!$E111,'1. Your Supplier Details'!$C$11:$C$78,0)))</f>
        <v/>
      </c>
      <c r="D111" t="str">
        <f>IF('2. Proteins Supplied'!D119="","",'2. Proteins Supplied'!D119)</f>
        <v/>
      </c>
      <c r="E111" t="str">
        <f>IF('2. Proteins Supplied'!E119="","",'2. Proteins Supplied'!E119)</f>
        <v/>
      </c>
      <c r="F111" t="str">
        <f>IF('2. Proteins Supplied'!F119="","",'2. Proteins Supplied'!F119)</f>
        <v/>
      </c>
      <c r="G111" t="str">
        <f>IF('2. Proteins Supplied'!G119="","",'2. Proteins Supplied'!G119)</f>
        <v/>
      </c>
      <c r="H111" t="str">
        <f>IF('2. Proteins Supplied'!H119="","",'2. Proteins Supplied'!H119)</f>
        <v/>
      </c>
      <c r="I111" t="str">
        <f>IF('2. Proteins Supplied'!I119="","",'2. Proteins Supplied'!I119)</f>
        <v/>
      </c>
      <c r="J111" t="str">
        <f>IF('2. Proteins Supplied'!K119="","",'2. Proteins Supplied'!K119)</f>
        <v/>
      </c>
      <c r="K111" t="str">
        <f>IF(G111="","",VLOOKUP(G111,LookUps!$E$2:$G$20,3,FALSE))</f>
        <v/>
      </c>
      <c r="L111" t="str">
        <f t="shared" si="1"/>
        <v/>
      </c>
    </row>
    <row r="112" spans="1:12">
      <c r="A112" t="str">
        <f t="array" ref="A112">IF($E112="","",INDEX('1. Your Supplier Details'!C$11:C$78,MATCH(Database!$E112,'1. Your Supplier Details'!$C$11:$C$78,0)))</f>
        <v/>
      </c>
      <c r="B112" t="str">
        <f t="array" ref="B112">IF($E112="","",INDEX('1. Your Supplier Details'!D$11:D$78,MATCH(Database!$E112,'1. Your Supplier Details'!$C$11:$C$78,0)))</f>
        <v/>
      </c>
      <c r="C112" t="str">
        <f t="array" ref="C112">IF($E112="","",INDEX('1. Your Supplier Details'!E$11:E$78,MATCH(Database!$E112,'1. Your Supplier Details'!$C$11:$C$78,0)))</f>
        <v/>
      </c>
      <c r="D112" t="str">
        <f>IF('2. Proteins Supplied'!D120="","",'2. Proteins Supplied'!D120)</f>
        <v/>
      </c>
      <c r="E112" t="str">
        <f>IF('2. Proteins Supplied'!E120="","",'2. Proteins Supplied'!E120)</f>
        <v/>
      </c>
      <c r="F112" t="str">
        <f>IF('2. Proteins Supplied'!F120="","",'2. Proteins Supplied'!F120)</f>
        <v/>
      </c>
      <c r="G112" t="str">
        <f>IF('2. Proteins Supplied'!G120="","",'2. Proteins Supplied'!G120)</f>
        <v/>
      </c>
      <c r="H112" t="str">
        <f>IF('2. Proteins Supplied'!H120="","",'2. Proteins Supplied'!H120)</f>
        <v/>
      </c>
      <c r="I112" t="str">
        <f>IF('2. Proteins Supplied'!I120="","",'2. Proteins Supplied'!I120)</f>
        <v/>
      </c>
      <c r="J112" t="str">
        <f>IF('2. Proteins Supplied'!K120="","",'2. Proteins Supplied'!K120)</f>
        <v/>
      </c>
      <c r="K112" t="str">
        <f>IF(G112="","",VLOOKUP(G112,LookUps!$E$2:$G$20,3,FALSE))</f>
        <v/>
      </c>
      <c r="L112" t="str">
        <f t="shared" si="1"/>
        <v/>
      </c>
    </row>
    <row r="113" spans="1:12">
      <c r="A113" t="str">
        <f t="array" ref="A113">IF($E113="","",INDEX('1. Your Supplier Details'!C$11:C$78,MATCH(Database!$E113,'1. Your Supplier Details'!$C$11:$C$78,0)))</f>
        <v/>
      </c>
      <c r="B113" t="str">
        <f t="array" ref="B113">IF($E113="","",INDEX('1. Your Supplier Details'!D$11:D$78,MATCH(Database!$E113,'1. Your Supplier Details'!$C$11:$C$78,0)))</f>
        <v/>
      </c>
      <c r="C113" t="str">
        <f t="array" ref="C113">IF($E113="","",INDEX('1. Your Supplier Details'!E$11:E$78,MATCH(Database!$E113,'1. Your Supplier Details'!$C$11:$C$78,0)))</f>
        <v/>
      </c>
      <c r="D113" t="str">
        <f>IF('2. Proteins Supplied'!D121="","",'2. Proteins Supplied'!D121)</f>
        <v/>
      </c>
      <c r="E113" t="str">
        <f>IF('2. Proteins Supplied'!E121="","",'2. Proteins Supplied'!E121)</f>
        <v/>
      </c>
      <c r="F113" t="str">
        <f>IF('2. Proteins Supplied'!F121="","",'2. Proteins Supplied'!F121)</f>
        <v/>
      </c>
      <c r="G113" t="str">
        <f>IF('2. Proteins Supplied'!G121="","",'2. Proteins Supplied'!G121)</f>
        <v/>
      </c>
      <c r="H113" t="str">
        <f>IF('2. Proteins Supplied'!H121="","",'2. Proteins Supplied'!H121)</f>
        <v/>
      </c>
      <c r="I113" t="str">
        <f>IF('2. Proteins Supplied'!I121="","",'2. Proteins Supplied'!I121)</f>
        <v/>
      </c>
      <c r="J113" t="str">
        <f>IF('2. Proteins Supplied'!K121="","",'2. Proteins Supplied'!K121)</f>
        <v/>
      </c>
      <c r="K113" t="str">
        <f>IF(G113="","",VLOOKUP(G113,LookUps!$E$2:$G$20,3,FALSE))</f>
        <v/>
      </c>
      <c r="L113" t="str">
        <f t="shared" si="1"/>
        <v/>
      </c>
    </row>
    <row r="114" spans="1:12">
      <c r="A114" t="str">
        <f t="array" ref="A114">IF($E114="","",INDEX('1. Your Supplier Details'!C$11:C$78,MATCH(Database!$E114,'1. Your Supplier Details'!$C$11:$C$78,0)))</f>
        <v/>
      </c>
      <c r="B114" t="str">
        <f t="array" ref="B114">IF($E114="","",INDEX('1. Your Supplier Details'!D$11:D$78,MATCH(Database!$E114,'1. Your Supplier Details'!$C$11:$C$78,0)))</f>
        <v/>
      </c>
      <c r="C114" t="str">
        <f t="array" ref="C114">IF($E114="","",INDEX('1. Your Supplier Details'!E$11:E$78,MATCH(Database!$E114,'1. Your Supplier Details'!$C$11:$C$78,0)))</f>
        <v/>
      </c>
      <c r="D114" t="str">
        <f>IF('2. Proteins Supplied'!D122="","",'2. Proteins Supplied'!D122)</f>
        <v/>
      </c>
      <c r="E114" t="str">
        <f>IF('2. Proteins Supplied'!E122="","",'2. Proteins Supplied'!E122)</f>
        <v/>
      </c>
      <c r="F114" t="str">
        <f>IF('2. Proteins Supplied'!F122="","",'2. Proteins Supplied'!F122)</f>
        <v/>
      </c>
      <c r="G114" t="str">
        <f>IF('2. Proteins Supplied'!G122="","",'2. Proteins Supplied'!G122)</f>
        <v/>
      </c>
      <c r="H114" t="str">
        <f>IF('2. Proteins Supplied'!H122="","",'2. Proteins Supplied'!H122)</f>
        <v/>
      </c>
      <c r="I114" t="str">
        <f>IF('2. Proteins Supplied'!I122="","",'2. Proteins Supplied'!I122)</f>
        <v/>
      </c>
      <c r="J114" t="str">
        <f>IF('2. Proteins Supplied'!K122="","",'2. Proteins Supplied'!K122)</f>
        <v/>
      </c>
      <c r="K114" t="str">
        <f>IF(G114="","",VLOOKUP(G114,LookUps!$E$2:$G$20,3,FALSE))</f>
        <v/>
      </c>
      <c r="L114" t="str">
        <f t="shared" si="1"/>
        <v/>
      </c>
    </row>
    <row r="115" spans="1:12">
      <c r="A115" t="str">
        <f t="array" ref="A115">IF($E115="","",INDEX('1. Your Supplier Details'!C$11:C$78,MATCH(Database!$E115,'1. Your Supplier Details'!$C$11:$C$78,0)))</f>
        <v/>
      </c>
      <c r="B115" t="str">
        <f t="array" ref="B115">IF($E115="","",INDEX('1. Your Supplier Details'!D$11:D$78,MATCH(Database!$E115,'1. Your Supplier Details'!$C$11:$C$78,0)))</f>
        <v/>
      </c>
      <c r="C115" t="str">
        <f t="array" ref="C115">IF($E115="","",INDEX('1. Your Supplier Details'!E$11:E$78,MATCH(Database!$E115,'1. Your Supplier Details'!$C$11:$C$78,0)))</f>
        <v/>
      </c>
      <c r="D115" t="str">
        <f>IF('2. Proteins Supplied'!D123="","",'2. Proteins Supplied'!D123)</f>
        <v/>
      </c>
      <c r="E115" t="str">
        <f>IF('2. Proteins Supplied'!E123="","",'2. Proteins Supplied'!E123)</f>
        <v/>
      </c>
      <c r="F115" t="str">
        <f>IF('2. Proteins Supplied'!F123="","",'2. Proteins Supplied'!F123)</f>
        <v/>
      </c>
      <c r="G115" t="str">
        <f>IF('2. Proteins Supplied'!G123="","",'2. Proteins Supplied'!G123)</f>
        <v/>
      </c>
      <c r="H115" t="str">
        <f>IF('2. Proteins Supplied'!H123="","",'2. Proteins Supplied'!H123)</f>
        <v/>
      </c>
      <c r="I115" t="str">
        <f>IF('2. Proteins Supplied'!I123="","",'2. Proteins Supplied'!I123)</f>
        <v/>
      </c>
      <c r="J115" t="str">
        <f>IF('2. Proteins Supplied'!K123="","",'2. Proteins Supplied'!K123)</f>
        <v/>
      </c>
      <c r="K115" t="str">
        <f>IF(G115="","",VLOOKUP(G115,LookUps!$E$2:$G$20,3,FALSE))</f>
        <v/>
      </c>
      <c r="L115" t="str">
        <f t="shared" si="1"/>
        <v/>
      </c>
    </row>
    <row r="116" spans="1:12">
      <c r="A116" t="str">
        <f t="array" ref="A116">IF($E116="","",INDEX('1. Your Supplier Details'!C$11:C$78,MATCH(Database!$E116,'1. Your Supplier Details'!$C$11:$C$78,0)))</f>
        <v/>
      </c>
      <c r="B116" t="str">
        <f t="array" ref="B116">IF($E116="","",INDEX('1. Your Supplier Details'!D$11:D$78,MATCH(Database!$E116,'1. Your Supplier Details'!$C$11:$C$78,0)))</f>
        <v/>
      </c>
      <c r="C116" t="str">
        <f t="array" ref="C116">IF($E116="","",INDEX('1. Your Supplier Details'!E$11:E$78,MATCH(Database!$E116,'1. Your Supplier Details'!$C$11:$C$78,0)))</f>
        <v/>
      </c>
      <c r="D116" t="str">
        <f>IF('2. Proteins Supplied'!D124="","",'2. Proteins Supplied'!D124)</f>
        <v/>
      </c>
      <c r="E116" t="str">
        <f>IF('2. Proteins Supplied'!E124="","",'2. Proteins Supplied'!E124)</f>
        <v/>
      </c>
      <c r="F116" t="str">
        <f>IF('2. Proteins Supplied'!F124="","",'2. Proteins Supplied'!F124)</f>
        <v/>
      </c>
      <c r="G116" t="str">
        <f>IF('2. Proteins Supplied'!G124="","",'2. Proteins Supplied'!G124)</f>
        <v/>
      </c>
      <c r="H116" t="str">
        <f>IF('2. Proteins Supplied'!H124="","",'2. Proteins Supplied'!H124)</f>
        <v/>
      </c>
      <c r="I116" t="str">
        <f>IF('2. Proteins Supplied'!I124="","",'2. Proteins Supplied'!I124)</f>
        <v/>
      </c>
      <c r="J116" t="str">
        <f>IF('2. Proteins Supplied'!K124="","",'2. Proteins Supplied'!K124)</f>
        <v/>
      </c>
      <c r="K116" t="str">
        <f>IF(G116="","",VLOOKUP(G116,LookUps!$E$2:$G$20,3,FALSE))</f>
        <v/>
      </c>
      <c r="L116" t="str">
        <f t="shared" si="1"/>
        <v/>
      </c>
    </row>
    <row r="117" spans="1:12">
      <c r="A117" t="str">
        <f t="array" ref="A117">IF($E117="","",INDEX('1. Your Supplier Details'!C$11:C$78,MATCH(Database!$E117,'1. Your Supplier Details'!$C$11:$C$78,0)))</f>
        <v/>
      </c>
      <c r="B117" t="str">
        <f t="array" ref="B117">IF($E117="","",INDEX('1. Your Supplier Details'!D$11:D$78,MATCH(Database!$E117,'1. Your Supplier Details'!$C$11:$C$78,0)))</f>
        <v/>
      </c>
      <c r="C117" t="str">
        <f t="array" ref="C117">IF($E117="","",INDEX('1. Your Supplier Details'!E$11:E$78,MATCH(Database!$E117,'1. Your Supplier Details'!$C$11:$C$78,0)))</f>
        <v/>
      </c>
      <c r="D117" t="str">
        <f>IF('2. Proteins Supplied'!D125="","",'2. Proteins Supplied'!D125)</f>
        <v/>
      </c>
      <c r="E117" t="str">
        <f>IF('2. Proteins Supplied'!E125="","",'2. Proteins Supplied'!E125)</f>
        <v/>
      </c>
      <c r="F117" t="str">
        <f>IF('2. Proteins Supplied'!F125="","",'2. Proteins Supplied'!F125)</f>
        <v/>
      </c>
      <c r="G117" t="str">
        <f>IF('2. Proteins Supplied'!G125="","",'2. Proteins Supplied'!G125)</f>
        <v/>
      </c>
      <c r="H117" t="str">
        <f>IF('2. Proteins Supplied'!H125="","",'2. Proteins Supplied'!H125)</f>
        <v/>
      </c>
      <c r="I117" t="str">
        <f>IF('2. Proteins Supplied'!I125="","",'2. Proteins Supplied'!I125)</f>
        <v/>
      </c>
      <c r="J117" t="str">
        <f>IF('2. Proteins Supplied'!K125="","",'2. Proteins Supplied'!K125)</f>
        <v/>
      </c>
      <c r="K117" t="str">
        <f>IF(G117="","",VLOOKUP(G117,LookUps!$E$2:$G$20,3,FALSE))</f>
        <v/>
      </c>
      <c r="L117" t="str">
        <f t="shared" si="1"/>
        <v/>
      </c>
    </row>
    <row r="118" spans="1:12">
      <c r="A118" t="str">
        <f t="array" ref="A118">IF($E118="","",INDEX('1. Your Supplier Details'!C$11:C$78,MATCH(Database!$E118,'1. Your Supplier Details'!$C$11:$C$78,0)))</f>
        <v/>
      </c>
      <c r="B118" t="str">
        <f t="array" ref="B118">IF($E118="","",INDEX('1. Your Supplier Details'!D$11:D$78,MATCH(Database!$E118,'1. Your Supplier Details'!$C$11:$C$78,0)))</f>
        <v/>
      </c>
      <c r="C118" t="str">
        <f t="array" ref="C118">IF($E118="","",INDEX('1. Your Supplier Details'!E$11:E$78,MATCH(Database!$E118,'1. Your Supplier Details'!$C$11:$C$78,0)))</f>
        <v/>
      </c>
      <c r="D118" t="str">
        <f>IF('2. Proteins Supplied'!D126="","",'2. Proteins Supplied'!D126)</f>
        <v/>
      </c>
      <c r="E118" t="str">
        <f>IF('2. Proteins Supplied'!E126="","",'2. Proteins Supplied'!E126)</f>
        <v/>
      </c>
      <c r="F118" t="str">
        <f>IF('2. Proteins Supplied'!F126="","",'2. Proteins Supplied'!F126)</f>
        <v/>
      </c>
      <c r="G118" t="str">
        <f>IF('2. Proteins Supplied'!G126="","",'2. Proteins Supplied'!G126)</f>
        <v/>
      </c>
      <c r="H118" t="str">
        <f>IF('2. Proteins Supplied'!H126="","",'2. Proteins Supplied'!H126)</f>
        <v/>
      </c>
      <c r="I118" t="str">
        <f>IF('2. Proteins Supplied'!I126="","",'2. Proteins Supplied'!I126)</f>
        <v/>
      </c>
      <c r="J118" t="str">
        <f>IF('2. Proteins Supplied'!K126="","",'2. Proteins Supplied'!K126)</f>
        <v/>
      </c>
      <c r="K118" t="str">
        <f>IF(G118="","",VLOOKUP(G118,LookUps!$E$2:$G$20,3,FALSE))</f>
        <v/>
      </c>
      <c r="L118" t="str">
        <f t="shared" si="1"/>
        <v/>
      </c>
    </row>
    <row r="119" spans="1:12">
      <c r="A119" t="str">
        <f t="array" ref="A119">IF($E119="","",INDEX('1. Your Supplier Details'!C$11:C$78,MATCH(Database!$E119,'1. Your Supplier Details'!$C$11:$C$78,0)))</f>
        <v/>
      </c>
      <c r="B119" t="str">
        <f t="array" ref="B119">IF($E119="","",INDEX('1. Your Supplier Details'!D$11:D$78,MATCH(Database!$E119,'1. Your Supplier Details'!$C$11:$C$78,0)))</f>
        <v/>
      </c>
      <c r="C119" t="str">
        <f t="array" ref="C119">IF($E119="","",INDEX('1. Your Supplier Details'!E$11:E$78,MATCH(Database!$E119,'1. Your Supplier Details'!$C$11:$C$78,0)))</f>
        <v/>
      </c>
      <c r="D119" t="str">
        <f>IF('2. Proteins Supplied'!D127="","",'2. Proteins Supplied'!D127)</f>
        <v/>
      </c>
      <c r="E119" t="str">
        <f>IF('2. Proteins Supplied'!E127="","",'2. Proteins Supplied'!E127)</f>
        <v/>
      </c>
      <c r="F119" t="str">
        <f>IF('2. Proteins Supplied'!F127="","",'2. Proteins Supplied'!F127)</f>
        <v/>
      </c>
      <c r="G119" t="str">
        <f>IF('2. Proteins Supplied'!G127="","",'2. Proteins Supplied'!G127)</f>
        <v/>
      </c>
      <c r="H119" t="str">
        <f>IF('2. Proteins Supplied'!H127="","",'2. Proteins Supplied'!H127)</f>
        <v/>
      </c>
      <c r="I119" t="str">
        <f>IF('2. Proteins Supplied'!I127="","",'2. Proteins Supplied'!I127)</f>
        <v/>
      </c>
      <c r="J119" t="str">
        <f>IF('2. Proteins Supplied'!K127="","",'2. Proteins Supplied'!K127)</f>
        <v/>
      </c>
      <c r="K119" t="str">
        <f>IF(G119="","",VLOOKUP(G119,LookUps!$E$2:$G$20,3,FALSE))</f>
        <v/>
      </c>
      <c r="L119" t="str">
        <f t="shared" si="1"/>
        <v/>
      </c>
    </row>
    <row r="120" spans="1:12">
      <c r="A120" t="str">
        <f t="array" ref="A120">IF($E120="","",INDEX('1. Your Supplier Details'!C$11:C$78,MATCH(Database!$E120,'1. Your Supplier Details'!$C$11:$C$78,0)))</f>
        <v/>
      </c>
      <c r="B120" t="str">
        <f t="array" ref="B120">IF($E120="","",INDEX('1. Your Supplier Details'!D$11:D$78,MATCH(Database!$E120,'1. Your Supplier Details'!$C$11:$C$78,0)))</f>
        <v/>
      </c>
      <c r="C120" t="str">
        <f t="array" ref="C120">IF($E120="","",INDEX('1. Your Supplier Details'!E$11:E$78,MATCH(Database!$E120,'1. Your Supplier Details'!$C$11:$C$78,0)))</f>
        <v/>
      </c>
      <c r="D120" t="str">
        <f>IF('2. Proteins Supplied'!D128="","",'2. Proteins Supplied'!D128)</f>
        <v/>
      </c>
      <c r="E120" t="str">
        <f>IF('2. Proteins Supplied'!E128="","",'2. Proteins Supplied'!E128)</f>
        <v/>
      </c>
      <c r="F120" t="str">
        <f>IF('2. Proteins Supplied'!F128="","",'2. Proteins Supplied'!F128)</f>
        <v/>
      </c>
      <c r="G120" t="str">
        <f>IF('2. Proteins Supplied'!G128="","",'2. Proteins Supplied'!G128)</f>
        <v/>
      </c>
      <c r="H120" t="str">
        <f>IF('2. Proteins Supplied'!H128="","",'2. Proteins Supplied'!H128)</f>
        <v/>
      </c>
      <c r="I120" t="str">
        <f>IF('2. Proteins Supplied'!I128="","",'2. Proteins Supplied'!I128)</f>
        <v/>
      </c>
      <c r="J120" t="str">
        <f>IF('2. Proteins Supplied'!K128="","",'2. Proteins Supplied'!K128)</f>
        <v/>
      </c>
      <c r="K120" t="str">
        <f>IF(G120="","",VLOOKUP(G120,LookUps!$E$2:$G$20,3,FALSE))</f>
        <v/>
      </c>
      <c r="L120" t="str">
        <f t="shared" si="1"/>
        <v/>
      </c>
    </row>
    <row r="121" spans="1:12">
      <c r="A121" t="str">
        <f t="array" ref="A121">IF($E121="","",INDEX('1. Your Supplier Details'!C$11:C$78,MATCH(Database!$E121,'1. Your Supplier Details'!$C$11:$C$78,0)))</f>
        <v/>
      </c>
      <c r="B121" t="str">
        <f t="array" ref="B121">IF($E121="","",INDEX('1. Your Supplier Details'!D$11:D$78,MATCH(Database!$E121,'1. Your Supplier Details'!$C$11:$C$78,0)))</f>
        <v/>
      </c>
      <c r="C121" t="str">
        <f t="array" ref="C121">IF($E121="","",INDEX('1. Your Supplier Details'!E$11:E$78,MATCH(Database!$E121,'1. Your Supplier Details'!$C$11:$C$78,0)))</f>
        <v/>
      </c>
      <c r="D121" t="str">
        <f>IF('2. Proteins Supplied'!D129="","",'2. Proteins Supplied'!D129)</f>
        <v/>
      </c>
      <c r="E121" t="str">
        <f>IF('2. Proteins Supplied'!E129="","",'2. Proteins Supplied'!E129)</f>
        <v/>
      </c>
      <c r="F121" t="str">
        <f>IF('2. Proteins Supplied'!F129="","",'2. Proteins Supplied'!F129)</f>
        <v/>
      </c>
      <c r="G121" t="str">
        <f>IF('2. Proteins Supplied'!G129="","",'2. Proteins Supplied'!G129)</f>
        <v/>
      </c>
      <c r="H121" t="str">
        <f>IF('2. Proteins Supplied'!H129="","",'2. Proteins Supplied'!H129)</f>
        <v/>
      </c>
      <c r="I121" t="str">
        <f>IF('2. Proteins Supplied'!I129="","",'2. Proteins Supplied'!I129)</f>
        <v/>
      </c>
      <c r="J121" t="str">
        <f>IF('2. Proteins Supplied'!K129="","",'2. Proteins Supplied'!K129)</f>
        <v/>
      </c>
      <c r="K121" t="str">
        <f>IF(G121="","",VLOOKUP(G121,LookUps!$E$2:$G$20,3,FALSE))</f>
        <v/>
      </c>
      <c r="L121" t="str">
        <f t="shared" si="1"/>
        <v/>
      </c>
    </row>
    <row r="122" spans="1:12">
      <c r="A122" t="str">
        <f t="array" ref="A122">IF($E122="","",INDEX('1. Your Supplier Details'!C$11:C$78,MATCH(Database!$E122,'1. Your Supplier Details'!$C$11:$C$78,0)))</f>
        <v/>
      </c>
      <c r="B122" t="str">
        <f t="array" ref="B122">IF($E122="","",INDEX('1. Your Supplier Details'!D$11:D$78,MATCH(Database!$E122,'1. Your Supplier Details'!$C$11:$C$78,0)))</f>
        <v/>
      </c>
      <c r="C122" t="str">
        <f t="array" ref="C122">IF($E122="","",INDEX('1. Your Supplier Details'!E$11:E$78,MATCH(Database!$E122,'1. Your Supplier Details'!$C$11:$C$78,0)))</f>
        <v/>
      </c>
      <c r="D122" t="str">
        <f>IF('2. Proteins Supplied'!D130="","",'2. Proteins Supplied'!D130)</f>
        <v/>
      </c>
      <c r="E122" t="str">
        <f>IF('2. Proteins Supplied'!E130="","",'2. Proteins Supplied'!E130)</f>
        <v/>
      </c>
      <c r="F122" t="str">
        <f>IF('2. Proteins Supplied'!F130="","",'2. Proteins Supplied'!F130)</f>
        <v/>
      </c>
      <c r="G122" t="str">
        <f>IF('2. Proteins Supplied'!G130="","",'2. Proteins Supplied'!G130)</f>
        <v/>
      </c>
      <c r="H122" t="str">
        <f>IF('2. Proteins Supplied'!H130="","",'2. Proteins Supplied'!H130)</f>
        <v/>
      </c>
      <c r="I122" t="str">
        <f>IF('2. Proteins Supplied'!I130="","",'2. Proteins Supplied'!I130)</f>
        <v/>
      </c>
      <c r="J122" t="str">
        <f>IF('2. Proteins Supplied'!K130="","",'2. Proteins Supplied'!K130)</f>
        <v/>
      </c>
      <c r="K122" t="str">
        <f>IF(G122="","",VLOOKUP(G122,LookUps!$E$2:$G$20,3,FALSE))</f>
        <v/>
      </c>
      <c r="L122" t="str">
        <f t="shared" si="1"/>
        <v/>
      </c>
    </row>
    <row r="123" spans="1:12">
      <c r="A123" t="str">
        <f t="array" ref="A123">IF($E123="","",INDEX('1. Your Supplier Details'!C$11:C$78,MATCH(Database!$E123,'1. Your Supplier Details'!$C$11:$C$78,0)))</f>
        <v/>
      </c>
      <c r="B123" t="str">
        <f t="array" ref="B123">IF($E123="","",INDEX('1. Your Supplier Details'!D$11:D$78,MATCH(Database!$E123,'1. Your Supplier Details'!$C$11:$C$78,0)))</f>
        <v/>
      </c>
      <c r="C123" t="str">
        <f t="array" ref="C123">IF($E123="","",INDEX('1. Your Supplier Details'!E$11:E$78,MATCH(Database!$E123,'1. Your Supplier Details'!$C$11:$C$78,0)))</f>
        <v/>
      </c>
      <c r="D123" t="str">
        <f>IF('2. Proteins Supplied'!D131="","",'2. Proteins Supplied'!D131)</f>
        <v/>
      </c>
      <c r="E123" t="str">
        <f>IF('2. Proteins Supplied'!E131="","",'2. Proteins Supplied'!E131)</f>
        <v/>
      </c>
      <c r="F123" t="str">
        <f>IF('2. Proteins Supplied'!F131="","",'2. Proteins Supplied'!F131)</f>
        <v/>
      </c>
      <c r="G123" t="str">
        <f>IF('2. Proteins Supplied'!G131="","",'2. Proteins Supplied'!G131)</f>
        <v/>
      </c>
      <c r="H123" t="str">
        <f>IF('2. Proteins Supplied'!H131="","",'2. Proteins Supplied'!H131)</f>
        <v/>
      </c>
      <c r="I123" t="str">
        <f>IF('2. Proteins Supplied'!I131="","",'2. Proteins Supplied'!I131)</f>
        <v/>
      </c>
      <c r="J123" t="str">
        <f>IF('2. Proteins Supplied'!K131="","",'2. Proteins Supplied'!K131)</f>
        <v/>
      </c>
      <c r="K123" t="str">
        <f>IF(G123="","",VLOOKUP(G123,LookUps!$E$2:$G$20,3,FALSE))</f>
        <v/>
      </c>
      <c r="L123" t="str">
        <f t="shared" si="1"/>
        <v/>
      </c>
    </row>
    <row r="124" spans="1:12">
      <c r="A124" t="str">
        <f t="array" ref="A124">IF($E124="","",INDEX('1. Your Supplier Details'!C$11:C$78,MATCH(Database!$E124,'1. Your Supplier Details'!$C$11:$C$78,0)))</f>
        <v/>
      </c>
      <c r="B124" t="str">
        <f t="array" ref="B124">IF($E124="","",INDEX('1. Your Supplier Details'!D$11:D$78,MATCH(Database!$E124,'1. Your Supplier Details'!$C$11:$C$78,0)))</f>
        <v/>
      </c>
      <c r="C124" t="str">
        <f t="array" ref="C124">IF($E124="","",INDEX('1. Your Supplier Details'!E$11:E$78,MATCH(Database!$E124,'1. Your Supplier Details'!$C$11:$C$78,0)))</f>
        <v/>
      </c>
      <c r="D124" t="str">
        <f>IF('2. Proteins Supplied'!D132="","",'2. Proteins Supplied'!D132)</f>
        <v/>
      </c>
      <c r="E124" t="str">
        <f>IF('2. Proteins Supplied'!E132="","",'2. Proteins Supplied'!E132)</f>
        <v/>
      </c>
      <c r="F124" t="str">
        <f>IF('2. Proteins Supplied'!F132="","",'2. Proteins Supplied'!F132)</f>
        <v/>
      </c>
      <c r="G124" t="str">
        <f>IF('2. Proteins Supplied'!G132="","",'2. Proteins Supplied'!G132)</f>
        <v/>
      </c>
      <c r="H124" t="str">
        <f>IF('2. Proteins Supplied'!H132="","",'2. Proteins Supplied'!H132)</f>
        <v/>
      </c>
      <c r="I124" t="str">
        <f>IF('2. Proteins Supplied'!I132="","",'2. Proteins Supplied'!I132)</f>
        <v/>
      </c>
      <c r="J124" t="str">
        <f>IF('2. Proteins Supplied'!K132="","",'2. Proteins Supplied'!K132)</f>
        <v/>
      </c>
      <c r="K124" t="str">
        <f>IF(G124="","",VLOOKUP(G124,LookUps!$E$2:$G$20,3,FALSE))</f>
        <v/>
      </c>
      <c r="L124" t="str">
        <f t="shared" si="1"/>
        <v/>
      </c>
    </row>
    <row r="125" spans="1:12">
      <c r="A125" t="str">
        <f t="array" ref="A125">IF($E125="","",INDEX('1. Your Supplier Details'!C$11:C$78,MATCH(Database!$E125,'1. Your Supplier Details'!$C$11:$C$78,0)))</f>
        <v/>
      </c>
      <c r="B125" t="str">
        <f t="array" ref="B125">IF($E125="","",INDEX('1. Your Supplier Details'!D$11:D$78,MATCH(Database!$E125,'1. Your Supplier Details'!$C$11:$C$78,0)))</f>
        <v/>
      </c>
      <c r="C125" t="str">
        <f t="array" ref="C125">IF($E125="","",INDEX('1. Your Supplier Details'!E$11:E$78,MATCH(Database!$E125,'1. Your Supplier Details'!$C$11:$C$78,0)))</f>
        <v/>
      </c>
      <c r="D125" t="str">
        <f>IF('2. Proteins Supplied'!D133="","",'2. Proteins Supplied'!D133)</f>
        <v/>
      </c>
      <c r="E125" t="str">
        <f>IF('2. Proteins Supplied'!E133="","",'2. Proteins Supplied'!E133)</f>
        <v/>
      </c>
      <c r="F125" t="str">
        <f>IF('2. Proteins Supplied'!F133="","",'2. Proteins Supplied'!F133)</f>
        <v/>
      </c>
      <c r="G125" t="str">
        <f>IF('2. Proteins Supplied'!G133="","",'2. Proteins Supplied'!G133)</f>
        <v/>
      </c>
      <c r="H125" t="str">
        <f>IF('2. Proteins Supplied'!H133="","",'2. Proteins Supplied'!H133)</f>
        <v/>
      </c>
      <c r="I125" t="str">
        <f>IF('2. Proteins Supplied'!I133="","",'2. Proteins Supplied'!I133)</f>
        <v/>
      </c>
      <c r="J125" t="str">
        <f>IF('2. Proteins Supplied'!K133="","",'2. Proteins Supplied'!K133)</f>
        <v/>
      </c>
      <c r="K125" t="str">
        <f>IF(G125="","",VLOOKUP(G125,LookUps!$E$2:$G$20,3,FALSE))</f>
        <v/>
      </c>
      <c r="L125" t="str">
        <f t="shared" si="1"/>
        <v/>
      </c>
    </row>
    <row r="126" spans="1:12">
      <c r="A126" t="str">
        <f t="array" ref="A126">IF($E126="","",INDEX('1. Your Supplier Details'!C$11:C$78,MATCH(Database!$E126,'1. Your Supplier Details'!$C$11:$C$78,0)))</f>
        <v/>
      </c>
      <c r="B126" t="str">
        <f t="array" ref="B126">IF($E126="","",INDEX('1. Your Supplier Details'!D$11:D$78,MATCH(Database!$E126,'1. Your Supplier Details'!$C$11:$C$78,0)))</f>
        <v/>
      </c>
      <c r="C126" t="str">
        <f t="array" ref="C126">IF($E126="","",INDEX('1. Your Supplier Details'!E$11:E$78,MATCH(Database!$E126,'1. Your Supplier Details'!$C$11:$C$78,0)))</f>
        <v/>
      </c>
      <c r="D126" t="str">
        <f>IF('2. Proteins Supplied'!D134="","",'2. Proteins Supplied'!D134)</f>
        <v/>
      </c>
      <c r="E126" t="str">
        <f>IF('2. Proteins Supplied'!E134="","",'2. Proteins Supplied'!E134)</f>
        <v/>
      </c>
      <c r="F126" t="str">
        <f>IF('2. Proteins Supplied'!F134="","",'2. Proteins Supplied'!F134)</f>
        <v/>
      </c>
      <c r="G126" t="str">
        <f>IF('2. Proteins Supplied'!G134="","",'2. Proteins Supplied'!G134)</f>
        <v/>
      </c>
      <c r="H126" t="str">
        <f>IF('2. Proteins Supplied'!H134="","",'2. Proteins Supplied'!H134)</f>
        <v/>
      </c>
      <c r="I126" t="str">
        <f>IF('2. Proteins Supplied'!I134="","",'2. Proteins Supplied'!I134)</f>
        <v/>
      </c>
      <c r="J126" t="str">
        <f>IF('2. Proteins Supplied'!K134="","",'2. Proteins Supplied'!K134)</f>
        <v/>
      </c>
      <c r="K126" t="str">
        <f>IF(G126="","",VLOOKUP(G126,LookUps!$E$2:$G$20,3,FALSE))</f>
        <v/>
      </c>
      <c r="L126" t="str">
        <f t="shared" si="1"/>
        <v/>
      </c>
    </row>
    <row r="127" spans="1:12">
      <c r="A127" t="str">
        <f t="array" ref="A127">IF($E127="","",INDEX('1. Your Supplier Details'!C$11:C$78,MATCH(Database!$E127,'1. Your Supplier Details'!$C$11:$C$78,0)))</f>
        <v/>
      </c>
      <c r="B127" t="str">
        <f t="array" ref="B127">IF($E127="","",INDEX('1. Your Supplier Details'!D$11:D$78,MATCH(Database!$E127,'1. Your Supplier Details'!$C$11:$C$78,0)))</f>
        <v/>
      </c>
      <c r="C127" t="str">
        <f t="array" ref="C127">IF($E127="","",INDEX('1. Your Supplier Details'!E$11:E$78,MATCH(Database!$E127,'1. Your Supplier Details'!$C$11:$C$78,0)))</f>
        <v/>
      </c>
      <c r="D127" t="str">
        <f>IF('2. Proteins Supplied'!D135="","",'2. Proteins Supplied'!D135)</f>
        <v/>
      </c>
      <c r="E127" t="str">
        <f>IF('2. Proteins Supplied'!E135="","",'2. Proteins Supplied'!E135)</f>
        <v/>
      </c>
      <c r="F127" t="str">
        <f>IF('2. Proteins Supplied'!F135="","",'2. Proteins Supplied'!F135)</f>
        <v/>
      </c>
      <c r="G127" t="str">
        <f>IF('2. Proteins Supplied'!G135="","",'2. Proteins Supplied'!G135)</f>
        <v/>
      </c>
      <c r="H127" t="str">
        <f>IF('2. Proteins Supplied'!H135="","",'2. Proteins Supplied'!H135)</f>
        <v/>
      </c>
      <c r="I127" t="str">
        <f>IF('2. Proteins Supplied'!I135="","",'2. Proteins Supplied'!I135)</f>
        <v/>
      </c>
      <c r="J127" t="str">
        <f>IF('2. Proteins Supplied'!K135="","",'2. Proteins Supplied'!K135)</f>
        <v/>
      </c>
      <c r="K127" t="str">
        <f>IF(G127="","",VLOOKUP(G127,LookUps!$E$2:$G$20,3,FALSE))</f>
        <v/>
      </c>
      <c r="L127" t="str">
        <f t="shared" si="1"/>
        <v/>
      </c>
    </row>
    <row r="128" spans="1:12">
      <c r="A128" t="str">
        <f t="array" ref="A128">IF($E128="","",INDEX('1. Your Supplier Details'!C$11:C$78,MATCH(Database!$E128,'1. Your Supplier Details'!$C$11:$C$78,0)))</f>
        <v/>
      </c>
      <c r="B128" t="str">
        <f t="array" ref="B128">IF($E128="","",INDEX('1. Your Supplier Details'!D$11:D$78,MATCH(Database!$E128,'1. Your Supplier Details'!$C$11:$C$78,0)))</f>
        <v/>
      </c>
      <c r="C128" t="str">
        <f t="array" ref="C128">IF($E128="","",INDEX('1. Your Supplier Details'!E$11:E$78,MATCH(Database!$E128,'1. Your Supplier Details'!$C$11:$C$78,0)))</f>
        <v/>
      </c>
      <c r="D128" t="str">
        <f>IF('2. Proteins Supplied'!D136="","",'2. Proteins Supplied'!D136)</f>
        <v/>
      </c>
      <c r="E128" t="str">
        <f>IF('2. Proteins Supplied'!E136="","",'2. Proteins Supplied'!E136)</f>
        <v/>
      </c>
      <c r="F128" t="str">
        <f>IF('2. Proteins Supplied'!F136="","",'2. Proteins Supplied'!F136)</f>
        <v/>
      </c>
      <c r="G128" t="str">
        <f>IF('2. Proteins Supplied'!G136="","",'2. Proteins Supplied'!G136)</f>
        <v/>
      </c>
      <c r="H128" t="str">
        <f>IF('2. Proteins Supplied'!H136="","",'2. Proteins Supplied'!H136)</f>
        <v/>
      </c>
      <c r="I128" t="str">
        <f>IF('2. Proteins Supplied'!I136="","",'2. Proteins Supplied'!I136)</f>
        <v/>
      </c>
      <c r="J128" t="str">
        <f>IF('2. Proteins Supplied'!K136="","",'2. Proteins Supplied'!K136)</f>
        <v/>
      </c>
      <c r="K128" t="str">
        <f>IF(G128="","",VLOOKUP(G128,LookUps!$E$2:$G$20,3,FALSE))</f>
        <v/>
      </c>
      <c r="L128" t="str">
        <f t="shared" si="1"/>
        <v/>
      </c>
    </row>
    <row r="129" spans="1:12">
      <c r="A129" t="str">
        <f t="array" ref="A129">IF($E129="","",INDEX('1. Your Supplier Details'!C$11:C$78,MATCH(Database!$E129,'1. Your Supplier Details'!$C$11:$C$78,0)))</f>
        <v/>
      </c>
      <c r="B129" t="str">
        <f t="array" ref="B129">IF($E129="","",INDEX('1. Your Supplier Details'!D$11:D$78,MATCH(Database!$E129,'1. Your Supplier Details'!$C$11:$C$78,0)))</f>
        <v/>
      </c>
      <c r="C129" t="str">
        <f t="array" ref="C129">IF($E129="","",INDEX('1. Your Supplier Details'!E$11:E$78,MATCH(Database!$E129,'1. Your Supplier Details'!$C$11:$C$78,0)))</f>
        <v/>
      </c>
      <c r="D129" t="str">
        <f>IF('2. Proteins Supplied'!D137="","",'2. Proteins Supplied'!D137)</f>
        <v/>
      </c>
      <c r="E129" t="str">
        <f>IF('2. Proteins Supplied'!E137="","",'2. Proteins Supplied'!E137)</f>
        <v/>
      </c>
      <c r="F129" t="str">
        <f>IF('2. Proteins Supplied'!F137="","",'2. Proteins Supplied'!F137)</f>
        <v/>
      </c>
      <c r="G129" t="str">
        <f>IF('2. Proteins Supplied'!G137="","",'2. Proteins Supplied'!G137)</f>
        <v/>
      </c>
      <c r="H129" t="str">
        <f>IF('2. Proteins Supplied'!H137="","",'2. Proteins Supplied'!H137)</f>
        <v/>
      </c>
      <c r="I129" t="str">
        <f>IF('2. Proteins Supplied'!I137="","",'2. Proteins Supplied'!I137)</f>
        <v/>
      </c>
      <c r="J129" t="str">
        <f>IF('2. Proteins Supplied'!K137="","",'2. Proteins Supplied'!K137)</f>
        <v/>
      </c>
      <c r="K129" t="str">
        <f>IF(G129="","",VLOOKUP(G129,LookUps!$E$2:$G$20,3,FALSE))</f>
        <v/>
      </c>
      <c r="L129" t="str">
        <f t="shared" si="1"/>
        <v/>
      </c>
    </row>
    <row r="130" spans="1:12">
      <c r="A130" t="str">
        <f t="array" ref="A130">IF($E130="","",INDEX('1. Your Supplier Details'!C$11:C$78,MATCH(Database!$E130,'1. Your Supplier Details'!$C$11:$C$78,0)))</f>
        <v/>
      </c>
      <c r="B130" t="str">
        <f t="array" ref="B130">IF($E130="","",INDEX('1. Your Supplier Details'!D$11:D$78,MATCH(Database!$E130,'1. Your Supplier Details'!$C$11:$C$78,0)))</f>
        <v/>
      </c>
      <c r="C130" t="str">
        <f t="array" ref="C130">IF($E130="","",INDEX('1. Your Supplier Details'!E$11:E$78,MATCH(Database!$E130,'1. Your Supplier Details'!$C$11:$C$78,0)))</f>
        <v/>
      </c>
      <c r="D130" t="str">
        <f>IF('2. Proteins Supplied'!D138="","",'2. Proteins Supplied'!D138)</f>
        <v/>
      </c>
      <c r="E130" t="str">
        <f>IF('2. Proteins Supplied'!E138="","",'2. Proteins Supplied'!E138)</f>
        <v/>
      </c>
      <c r="F130" t="str">
        <f>IF('2. Proteins Supplied'!F138="","",'2. Proteins Supplied'!F138)</f>
        <v/>
      </c>
      <c r="G130" t="str">
        <f>IF('2. Proteins Supplied'!G138="","",'2. Proteins Supplied'!G138)</f>
        <v/>
      </c>
      <c r="H130" t="str">
        <f>IF('2. Proteins Supplied'!H138="","",'2. Proteins Supplied'!H138)</f>
        <v/>
      </c>
      <c r="I130" t="str">
        <f>IF('2. Proteins Supplied'!I138="","",'2. Proteins Supplied'!I138)</f>
        <v/>
      </c>
      <c r="J130" t="str">
        <f>IF('2. Proteins Supplied'!K138="","",'2. Proteins Supplied'!K138)</f>
        <v/>
      </c>
      <c r="K130" t="str">
        <f>IF(G130="","",VLOOKUP(G130,LookUps!$E$2:$G$20,3,FALSE))</f>
        <v/>
      </c>
      <c r="L130" t="str">
        <f t="shared" si="1"/>
        <v/>
      </c>
    </row>
    <row r="131" spans="1:12">
      <c r="A131" t="str">
        <f t="array" ref="A131">IF($E131="","",INDEX('1. Your Supplier Details'!C$11:C$78,MATCH(Database!$E131,'1. Your Supplier Details'!$C$11:$C$78,0)))</f>
        <v/>
      </c>
      <c r="B131" t="str">
        <f t="array" ref="B131">IF($E131="","",INDEX('1. Your Supplier Details'!D$11:D$78,MATCH(Database!$E131,'1. Your Supplier Details'!$C$11:$C$78,0)))</f>
        <v/>
      </c>
      <c r="C131" t="str">
        <f t="array" ref="C131">IF($E131="","",INDEX('1. Your Supplier Details'!E$11:E$78,MATCH(Database!$E131,'1. Your Supplier Details'!$C$11:$C$78,0)))</f>
        <v/>
      </c>
      <c r="D131" t="str">
        <f>IF('2. Proteins Supplied'!D139="","",'2. Proteins Supplied'!D139)</f>
        <v/>
      </c>
      <c r="E131" t="str">
        <f>IF('2. Proteins Supplied'!E139="","",'2. Proteins Supplied'!E139)</f>
        <v/>
      </c>
      <c r="F131" t="str">
        <f>IF('2. Proteins Supplied'!F139="","",'2. Proteins Supplied'!F139)</f>
        <v/>
      </c>
      <c r="G131" t="str">
        <f>IF('2. Proteins Supplied'!G139="","",'2. Proteins Supplied'!G139)</f>
        <v/>
      </c>
      <c r="H131" t="str">
        <f>IF('2. Proteins Supplied'!H139="","",'2. Proteins Supplied'!H139)</f>
        <v/>
      </c>
      <c r="I131" t="str">
        <f>IF('2. Proteins Supplied'!I139="","",'2. Proteins Supplied'!I139)</f>
        <v/>
      </c>
      <c r="J131" t="str">
        <f>IF('2. Proteins Supplied'!K139="","",'2. Proteins Supplied'!K139)</f>
        <v/>
      </c>
      <c r="K131" t="str">
        <f>IF(G131="","",VLOOKUP(G131,LookUps!$E$2:$G$20,3,FALSE))</f>
        <v/>
      </c>
      <c r="L131" t="str">
        <f t="shared" ref="L131:L193" si="2">IF(H131="","",IF(I131="grams",H131/10^6,IF(I131="kg",H131/10^3,H131)))</f>
        <v/>
      </c>
    </row>
    <row r="132" spans="1:12">
      <c r="A132" t="str">
        <f t="array" ref="A132">IF($E132="","",INDEX('1. Your Supplier Details'!C$11:C$78,MATCH(Database!$E132,'1. Your Supplier Details'!$C$11:$C$78,0)))</f>
        <v/>
      </c>
      <c r="B132" t="str">
        <f t="array" ref="B132">IF($E132="","",INDEX('1. Your Supplier Details'!D$11:D$78,MATCH(Database!$E132,'1. Your Supplier Details'!$C$11:$C$78,0)))</f>
        <v/>
      </c>
      <c r="C132" t="str">
        <f t="array" ref="C132">IF($E132="","",INDEX('1. Your Supplier Details'!E$11:E$78,MATCH(Database!$E132,'1. Your Supplier Details'!$C$11:$C$78,0)))</f>
        <v/>
      </c>
      <c r="D132" t="str">
        <f>IF('2. Proteins Supplied'!D140="","",'2. Proteins Supplied'!D140)</f>
        <v/>
      </c>
      <c r="E132" t="str">
        <f>IF('2. Proteins Supplied'!E140="","",'2. Proteins Supplied'!E140)</f>
        <v/>
      </c>
      <c r="F132" t="str">
        <f>IF('2. Proteins Supplied'!F140="","",'2. Proteins Supplied'!F140)</f>
        <v/>
      </c>
      <c r="G132" t="str">
        <f>IF('2. Proteins Supplied'!G140="","",'2. Proteins Supplied'!G140)</f>
        <v/>
      </c>
      <c r="H132" t="str">
        <f>IF('2. Proteins Supplied'!H140="","",'2. Proteins Supplied'!H140)</f>
        <v/>
      </c>
      <c r="I132" t="str">
        <f>IF('2. Proteins Supplied'!I140="","",'2. Proteins Supplied'!I140)</f>
        <v/>
      </c>
      <c r="J132" t="str">
        <f>IF('2. Proteins Supplied'!K140="","",'2. Proteins Supplied'!K140)</f>
        <v/>
      </c>
      <c r="K132" t="str">
        <f>IF(G132="","",VLOOKUP(G132,LookUps!$E$2:$G$20,3,FALSE))</f>
        <v/>
      </c>
      <c r="L132" t="str">
        <f t="shared" si="2"/>
        <v/>
      </c>
    </row>
    <row r="133" spans="1:12">
      <c r="A133" t="str">
        <f t="array" ref="A133">IF($E133="","",INDEX('1. Your Supplier Details'!C$11:C$78,MATCH(Database!$E133,'1. Your Supplier Details'!$C$11:$C$78,0)))</f>
        <v/>
      </c>
      <c r="B133" t="str">
        <f t="array" ref="B133">IF($E133="","",INDEX('1. Your Supplier Details'!D$11:D$78,MATCH(Database!$E133,'1. Your Supplier Details'!$C$11:$C$78,0)))</f>
        <v/>
      </c>
      <c r="C133" t="str">
        <f t="array" ref="C133">IF($E133="","",INDEX('1. Your Supplier Details'!E$11:E$78,MATCH(Database!$E133,'1. Your Supplier Details'!$C$11:$C$78,0)))</f>
        <v/>
      </c>
      <c r="D133" t="str">
        <f>IF('2. Proteins Supplied'!D141="","",'2. Proteins Supplied'!D141)</f>
        <v/>
      </c>
      <c r="E133" t="str">
        <f>IF('2. Proteins Supplied'!E141="","",'2. Proteins Supplied'!E141)</f>
        <v/>
      </c>
      <c r="F133" t="str">
        <f>IF('2. Proteins Supplied'!F141="","",'2. Proteins Supplied'!F141)</f>
        <v/>
      </c>
      <c r="G133" t="str">
        <f>IF('2. Proteins Supplied'!G141="","",'2. Proteins Supplied'!G141)</f>
        <v/>
      </c>
      <c r="H133" t="str">
        <f>IF('2. Proteins Supplied'!H141="","",'2. Proteins Supplied'!H141)</f>
        <v/>
      </c>
      <c r="I133" t="str">
        <f>IF('2. Proteins Supplied'!I141="","",'2. Proteins Supplied'!I141)</f>
        <v/>
      </c>
      <c r="J133" t="str">
        <f>IF('2. Proteins Supplied'!K141="","",'2. Proteins Supplied'!K141)</f>
        <v/>
      </c>
      <c r="K133" t="str">
        <f>IF(G133="","",VLOOKUP(G133,LookUps!$E$2:$G$20,3,FALSE))</f>
        <v/>
      </c>
      <c r="L133" t="str">
        <f t="shared" si="2"/>
        <v/>
      </c>
    </row>
    <row r="134" spans="1:12">
      <c r="A134" t="str">
        <f t="array" ref="A134">IF($E134="","",INDEX('1. Your Supplier Details'!C$11:C$78,MATCH(Database!$E134,'1. Your Supplier Details'!$C$11:$C$78,0)))</f>
        <v/>
      </c>
      <c r="B134" t="str">
        <f t="array" ref="B134">IF($E134="","",INDEX('1. Your Supplier Details'!D$11:D$78,MATCH(Database!$E134,'1. Your Supplier Details'!$C$11:$C$78,0)))</f>
        <v/>
      </c>
      <c r="C134" t="str">
        <f t="array" ref="C134">IF($E134="","",INDEX('1. Your Supplier Details'!E$11:E$78,MATCH(Database!$E134,'1. Your Supplier Details'!$C$11:$C$78,0)))</f>
        <v/>
      </c>
      <c r="D134" t="str">
        <f>IF('2. Proteins Supplied'!D142="","",'2. Proteins Supplied'!D142)</f>
        <v/>
      </c>
      <c r="E134" t="str">
        <f>IF('2. Proteins Supplied'!E142="","",'2. Proteins Supplied'!E142)</f>
        <v/>
      </c>
      <c r="F134" t="str">
        <f>IF('2. Proteins Supplied'!F142="","",'2. Proteins Supplied'!F142)</f>
        <v/>
      </c>
      <c r="G134" t="str">
        <f>IF('2. Proteins Supplied'!G142="","",'2. Proteins Supplied'!G142)</f>
        <v/>
      </c>
      <c r="H134" t="str">
        <f>IF('2. Proteins Supplied'!H142="","",'2. Proteins Supplied'!H142)</f>
        <v/>
      </c>
      <c r="I134" t="str">
        <f>IF('2. Proteins Supplied'!I142="","",'2. Proteins Supplied'!I142)</f>
        <v/>
      </c>
      <c r="J134" t="str">
        <f>IF('2. Proteins Supplied'!K142="","",'2. Proteins Supplied'!K142)</f>
        <v/>
      </c>
      <c r="K134" t="str">
        <f>IF(G134="","",VLOOKUP(G134,LookUps!$E$2:$G$20,3,FALSE))</f>
        <v/>
      </c>
      <c r="L134" t="str">
        <f t="shared" si="2"/>
        <v/>
      </c>
    </row>
    <row r="135" spans="1:12">
      <c r="A135" t="str">
        <f t="array" ref="A135">IF($E135="","",INDEX('1. Your Supplier Details'!C$11:C$78,MATCH(Database!$E135,'1. Your Supplier Details'!$C$11:$C$78,0)))</f>
        <v/>
      </c>
      <c r="B135" t="str">
        <f t="array" ref="B135">IF($E135="","",INDEX('1. Your Supplier Details'!D$11:D$78,MATCH(Database!$E135,'1. Your Supplier Details'!$C$11:$C$78,0)))</f>
        <v/>
      </c>
      <c r="C135" t="str">
        <f t="array" ref="C135">IF($E135="","",INDEX('1. Your Supplier Details'!E$11:E$78,MATCH(Database!$E135,'1. Your Supplier Details'!$C$11:$C$78,0)))</f>
        <v/>
      </c>
      <c r="D135" t="str">
        <f>IF('2. Proteins Supplied'!D143="","",'2. Proteins Supplied'!D143)</f>
        <v/>
      </c>
      <c r="E135" t="str">
        <f>IF('2. Proteins Supplied'!E143="","",'2. Proteins Supplied'!E143)</f>
        <v/>
      </c>
      <c r="F135" t="str">
        <f>IF('2. Proteins Supplied'!F143="","",'2. Proteins Supplied'!F143)</f>
        <v/>
      </c>
      <c r="G135" t="str">
        <f>IF('2. Proteins Supplied'!G143="","",'2. Proteins Supplied'!G143)</f>
        <v/>
      </c>
      <c r="H135" t="str">
        <f>IF('2. Proteins Supplied'!H143="","",'2. Proteins Supplied'!H143)</f>
        <v/>
      </c>
      <c r="I135" t="str">
        <f>IF('2. Proteins Supplied'!I143="","",'2. Proteins Supplied'!I143)</f>
        <v/>
      </c>
      <c r="J135" t="str">
        <f>IF('2. Proteins Supplied'!K143="","",'2. Proteins Supplied'!K143)</f>
        <v/>
      </c>
      <c r="K135" t="str">
        <f>IF(G135="","",VLOOKUP(G135,LookUps!$E$2:$G$20,3,FALSE))</f>
        <v/>
      </c>
      <c r="L135" t="str">
        <f t="shared" si="2"/>
        <v/>
      </c>
    </row>
    <row r="136" spans="1:12">
      <c r="A136" t="str">
        <f t="array" ref="A136">IF($E136="","",INDEX('1. Your Supplier Details'!C$11:C$78,MATCH(Database!$E136,'1. Your Supplier Details'!$C$11:$C$78,0)))</f>
        <v/>
      </c>
      <c r="B136" t="str">
        <f t="array" ref="B136">IF($E136="","",INDEX('1. Your Supplier Details'!D$11:D$78,MATCH(Database!$E136,'1. Your Supplier Details'!$C$11:$C$78,0)))</f>
        <v/>
      </c>
      <c r="C136" t="str">
        <f t="array" ref="C136">IF($E136="","",INDEX('1. Your Supplier Details'!E$11:E$78,MATCH(Database!$E136,'1. Your Supplier Details'!$C$11:$C$78,0)))</f>
        <v/>
      </c>
      <c r="D136" t="str">
        <f>IF('2. Proteins Supplied'!D144="","",'2. Proteins Supplied'!D144)</f>
        <v/>
      </c>
      <c r="E136" t="str">
        <f>IF('2. Proteins Supplied'!E144="","",'2. Proteins Supplied'!E144)</f>
        <v/>
      </c>
      <c r="F136" t="str">
        <f>IF('2. Proteins Supplied'!F144="","",'2. Proteins Supplied'!F144)</f>
        <v/>
      </c>
      <c r="G136" t="str">
        <f>IF('2. Proteins Supplied'!G144="","",'2. Proteins Supplied'!G144)</f>
        <v/>
      </c>
      <c r="H136" t="str">
        <f>IF('2. Proteins Supplied'!H144="","",'2. Proteins Supplied'!H144)</f>
        <v/>
      </c>
      <c r="I136" t="str">
        <f>IF('2. Proteins Supplied'!I144="","",'2. Proteins Supplied'!I144)</f>
        <v/>
      </c>
      <c r="J136" t="str">
        <f>IF('2. Proteins Supplied'!K144="","",'2. Proteins Supplied'!K144)</f>
        <v/>
      </c>
      <c r="K136" t="str">
        <f>IF(G136="","",VLOOKUP(G136,LookUps!$E$2:$G$20,3,FALSE))</f>
        <v/>
      </c>
      <c r="L136" t="str">
        <f t="shared" si="2"/>
        <v/>
      </c>
    </row>
    <row r="137" spans="1:12">
      <c r="A137" t="str">
        <f t="array" ref="A137">IF($E137="","",INDEX('1. Your Supplier Details'!C$11:C$78,MATCH(Database!$E137,'1. Your Supplier Details'!$C$11:$C$78,0)))</f>
        <v/>
      </c>
      <c r="B137" t="str">
        <f t="array" ref="B137">IF($E137="","",INDEX('1. Your Supplier Details'!D$11:D$78,MATCH(Database!$E137,'1. Your Supplier Details'!$C$11:$C$78,0)))</f>
        <v/>
      </c>
      <c r="C137" t="str">
        <f t="array" ref="C137">IF($E137="","",INDEX('1. Your Supplier Details'!E$11:E$78,MATCH(Database!$E137,'1. Your Supplier Details'!$C$11:$C$78,0)))</f>
        <v/>
      </c>
      <c r="D137" t="str">
        <f>IF('2. Proteins Supplied'!D145="","",'2. Proteins Supplied'!D145)</f>
        <v/>
      </c>
      <c r="E137" t="str">
        <f>IF('2. Proteins Supplied'!E145="","",'2. Proteins Supplied'!E145)</f>
        <v/>
      </c>
      <c r="F137" t="str">
        <f>IF('2. Proteins Supplied'!F145="","",'2. Proteins Supplied'!F145)</f>
        <v/>
      </c>
      <c r="G137" t="str">
        <f>IF('2. Proteins Supplied'!G145="","",'2. Proteins Supplied'!G145)</f>
        <v/>
      </c>
      <c r="H137" t="str">
        <f>IF('2. Proteins Supplied'!H145="","",'2. Proteins Supplied'!H145)</f>
        <v/>
      </c>
      <c r="I137" t="str">
        <f>IF('2. Proteins Supplied'!I145="","",'2. Proteins Supplied'!I145)</f>
        <v/>
      </c>
      <c r="J137" t="str">
        <f>IF('2. Proteins Supplied'!K145="","",'2. Proteins Supplied'!K145)</f>
        <v/>
      </c>
      <c r="K137" t="str">
        <f>IF(G137="","",VLOOKUP(G137,LookUps!$E$2:$G$20,3,FALSE))</f>
        <v/>
      </c>
      <c r="L137" t="str">
        <f t="shared" si="2"/>
        <v/>
      </c>
    </row>
    <row r="138" spans="1:12">
      <c r="A138" t="str">
        <f t="array" ref="A138">IF($E138="","",INDEX('1. Your Supplier Details'!C$11:C$78,MATCH(Database!$E138,'1. Your Supplier Details'!$C$11:$C$78,0)))</f>
        <v/>
      </c>
      <c r="B138" t="str">
        <f t="array" ref="B138">IF($E138="","",INDEX('1. Your Supplier Details'!D$11:D$78,MATCH(Database!$E138,'1. Your Supplier Details'!$C$11:$C$78,0)))</f>
        <v/>
      </c>
      <c r="C138" t="str">
        <f t="array" ref="C138">IF($E138="","",INDEX('1. Your Supplier Details'!E$11:E$78,MATCH(Database!$E138,'1. Your Supplier Details'!$C$11:$C$78,0)))</f>
        <v/>
      </c>
      <c r="D138" t="str">
        <f>IF('2. Proteins Supplied'!D146="","",'2. Proteins Supplied'!D146)</f>
        <v/>
      </c>
      <c r="E138" t="str">
        <f>IF('2. Proteins Supplied'!E146="","",'2. Proteins Supplied'!E146)</f>
        <v/>
      </c>
      <c r="F138" t="str">
        <f>IF('2. Proteins Supplied'!F146="","",'2. Proteins Supplied'!F146)</f>
        <v/>
      </c>
      <c r="G138" t="str">
        <f>IF('2. Proteins Supplied'!G146="","",'2. Proteins Supplied'!G146)</f>
        <v/>
      </c>
      <c r="H138" t="str">
        <f>IF('2. Proteins Supplied'!H146="","",'2. Proteins Supplied'!H146)</f>
        <v/>
      </c>
      <c r="I138" t="str">
        <f>IF('2. Proteins Supplied'!I146="","",'2. Proteins Supplied'!I146)</f>
        <v/>
      </c>
      <c r="J138" t="str">
        <f>IF('2. Proteins Supplied'!K146="","",'2. Proteins Supplied'!K146)</f>
        <v/>
      </c>
      <c r="K138" t="str">
        <f>IF(G138="","",VLOOKUP(G138,LookUps!$E$2:$G$20,3,FALSE))</f>
        <v/>
      </c>
      <c r="L138" t="str">
        <f t="shared" si="2"/>
        <v/>
      </c>
    </row>
    <row r="139" spans="1:12">
      <c r="A139" t="str">
        <f t="array" ref="A139">IF($E139="","",INDEX('1. Your Supplier Details'!C$11:C$78,MATCH(Database!$E139,'1. Your Supplier Details'!$C$11:$C$78,0)))</f>
        <v/>
      </c>
      <c r="B139" t="str">
        <f t="array" ref="B139">IF($E139="","",INDEX('1. Your Supplier Details'!D$11:D$78,MATCH(Database!$E139,'1. Your Supplier Details'!$C$11:$C$78,0)))</f>
        <v/>
      </c>
      <c r="C139" t="str">
        <f t="array" ref="C139">IF($E139="","",INDEX('1. Your Supplier Details'!E$11:E$78,MATCH(Database!$E139,'1. Your Supplier Details'!$C$11:$C$78,0)))</f>
        <v/>
      </c>
      <c r="D139" t="str">
        <f>IF('2. Proteins Supplied'!D147="","",'2. Proteins Supplied'!D147)</f>
        <v/>
      </c>
      <c r="E139" t="str">
        <f>IF('2. Proteins Supplied'!E147="","",'2. Proteins Supplied'!E147)</f>
        <v/>
      </c>
      <c r="F139" t="str">
        <f>IF('2. Proteins Supplied'!F147="","",'2. Proteins Supplied'!F147)</f>
        <v/>
      </c>
      <c r="G139" t="str">
        <f>IF('2. Proteins Supplied'!G147="","",'2. Proteins Supplied'!G147)</f>
        <v/>
      </c>
      <c r="H139" t="str">
        <f>IF('2. Proteins Supplied'!H147="","",'2. Proteins Supplied'!H147)</f>
        <v/>
      </c>
      <c r="I139" t="str">
        <f>IF('2. Proteins Supplied'!I147="","",'2. Proteins Supplied'!I147)</f>
        <v/>
      </c>
      <c r="J139" t="str">
        <f>IF('2. Proteins Supplied'!K147="","",'2. Proteins Supplied'!K147)</f>
        <v/>
      </c>
      <c r="K139" t="str">
        <f>IF(G139="","",VLOOKUP(G139,LookUps!$E$2:$G$20,3,FALSE))</f>
        <v/>
      </c>
      <c r="L139" t="str">
        <f t="shared" si="2"/>
        <v/>
      </c>
    </row>
    <row r="140" spans="1:12">
      <c r="A140" t="str">
        <f t="array" ref="A140">IF($E140="","",INDEX('1. Your Supplier Details'!C$11:C$78,MATCH(Database!$E140,'1. Your Supplier Details'!$C$11:$C$78,0)))</f>
        <v/>
      </c>
      <c r="B140" t="str">
        <f t="array" ref="B140">IF($E140="","",INDEX('1. Your Supplier Details'!D$11:D$78,MATCH(Database!$E140,'1. Your Supplier Details'!$C$11:$C$78,0)))</f>
        <v/>
      </c>
      <c r="C140" t="str">
        <f t="array" ref="C140">IF($E140="","",INDEX('1. Your Supplier Details'!E$11:E$78,MATCH(Database!$E140,'1. Your Supplier Details'!$C$11:$C$78,0)))</f>
        <v/>
      </c>
      <c r="D140" t="str">
        <f>IF('2. Proteins Supplied'!D148="","",'2. Proteins Supplied'!D148)</f>
        <v/>
      </c>
      <c r="E140" t="str">
        <f>IF('2. Proteins Supplied'!E148="","",'2. Proteins Supplied'!E148)</f>
        <v/>
      </c>
      <c r="F140" t="str">
        <f>IF('2. Proteins Supplied'!F148="","",'2. Proteins Supplied'!F148)</f>
        <v/>
      </c>
      <c r="G140" t="str">
        <f>IF('2. Proteins Supplied'!G148="","",'2. Proteins Supplied'!G148)</f>
        <v/>
      </c>
      <c r="H140" t="str">
        <f>IF('2. Proteins Supplied'!H148="","",'2. Proteins Supplied'!H148)</f>
        <v/>
      </c>
      <c r="I140" t="str">
        <f>IF('2. Proteins Supplied'!I148="","",'2. Proteins Supplied'!I148)</f>
        <v/>
      </c>
      <c r="J140" t="str">
        <f>IF('2. Proteins Supplied'!K148="","",'2. Proteins Supplied'!K148)</f>
        <v/>
      </c>
      <c r="K140" t="str">
        <f>IF(G140="","",VLOOKUP(G140,LookUps!$E$2:$G$20,3,FALSE))</f>
        <v/>
      </c>
      <c r="L140" t="str">
        <f t="shared" si="2"/>
        <v/>
      </c>
    </row>
    <row r="141" spans="1:12">
      <c r="A141" t="str">
        <f t="array" ref="A141">IF($E141="","",INDEX('1. Your Supplier Details'!C$11:C$78,MATCH(Database!$E141,'1. Your Supplier Details'!$C$11:$C$78,0)))</f>
        <v/>
      </c>
      <c r="B141" t="str">
        <f t="array" ref="B141">IF($E141="","",INDEX('1. Your Supplier Details'!D$11:D$78,MATCH(Database!$E141,'1. Your Supplier Details'!$C$11:$C$78,0)))</f>
        <v/>
      </c>
      <c r="C141" t="str">
        <f t="array" ref="C141">IF($E141="","",INDEX('1. Your Supplier Details'!E$11:E$78,MATCH(Database!$E141,'1. Your Supplier Details'!$C$11:$C$78,0)))</f>
        <v/>
      </c>
      <c r="D141" t="str">
        <f>IF('2. Proteins Supplied'!D149="","",'2. Proteins Supplied'!D149)</f>
        <v/>
      </c>
      <c r="E141" t="str">
        <f>IF('2. Proteins Supplied'!E149="","",'2. Proteins Supplied'!E149)</f>
        <v/>
      </c>
      <c r="F141" t="str">
        <f>IF('2. Proteins Supplied'!F149="","",'2. Proteins Supplied'!F149)</f>
        <v/>
      </c>
      <c r="G141" t="str">
        <f>IF('2. Proteins Supplied'!G149="","",'2. Proteins Supplied'!G149)</f>
        <v/>
      </c>
      <c r="H141" t="str">
        <f>IF('2. Proteins Supplied'!H149="","",'2. Proteins Supplied'!H149)</f>
        <v/>
      </c>
      <c r="I141" t="str">
        <f>IF('2. Proteins Supplied'!I149="","",'2. Proteins Supplied'!I149)</f>
        <v/>
      </c>
      <c r="J141" t="str">
        <f>IF('2. Proteins Supplied'!K149="","",'2. Proteins Supplied'!K149)</f>
        <v/>
      </c>
      <c r="K141" t="str">
        <f>IF(G141="","",VLOOKUP(G141,LookUps!$E$2:$G$20,3,FALSE))</f>
        <v/>
      </c>
      <c r="L141" t="str">
        <f t="shared" si="2"/>
        <v/>
      </c>
    </row>
    <row r="142" spans="1:12">
      <c r="A142" t="str">
        <f t="array" ref="A142">IF($E142="","",INDEX('1. Your Supplier Details'!C$11:C$78,MATCH(Database!$E142,'1. Your Supplier Details'!$C$11:$C$78,0)))</f>
        <v/>
      </c>
      <c r="B142" t="str">
        <f t="array" ref="B142">IF($E142="","",INDEX('1. Your Supplier Details'!D$11:D$78,MATCH(Database!$E142,'1. Your Supplier Details'!$C$11:$C$78,0)))</f>
        <v/>
      </c>
      <c r="C142" t="str">
        <f t="array" ref="C142">IF($E142="","",INDEX('1. Your Supplier Details'!E$11:E$78,MATCH(Database!$E142,'1. Your Supplier Details'!$C$11:$C$78,0)))</f>
        <v/>
      </c>
      <c r="D142" t="str">
        <f>IF('2. Proteins Supplied'!D150="","",'2. Proteins Supplied'!D150)</f>
        <v/>
      </c>
      <c r="E142" t="str">
        <f>IF('2. Proteins Supplied'!E150="","",'2. Proteins Supplied'!E150)</f>
        <v/>
      </c>
      <c r="F142" t="str">
        <f>IF('2. Proteins Supplied'!F150="","",'2. Proteins Supplied'!F150)</f>
        <v/>
      </c>
      <c r="G142" t="str">
        <f>IF('2. Proteins Supplied'!G150="","",'2. Proteins Supplied'!G150)</f>
        <v/>
      </c>
      <c r="H142" t="str">
        <f>IF('2. Proteins Supplied'!H150="","",'2. Proteins Supplied'!H150)</f>
        <v/>
      </c>
      <c r="I142" t="str">
        <f>IF('2. Proteins Supplied'!I150="","",'2. Proteins Supplied'!I150)</f>
        <v/>
      </c>
      <c r="J142" t="str">
        <f>IF('2. Proteins Supplied'!K150="","",'2. Proteins Supplied'!K150)</f>
        <v/>
      </c>
      <c r="K142" t="str">
        <f>IF(G142="","",VLOOKUP(G142,LookUps!$E$2:$G$20,3,FALSE))</f>
        <v/>
      </c>
      <c r="L142" t="str">
        <f t="shared" si="2"/>
        <v/>
      </c>
    </row>
    <row r="143" spans="1:12">
      <c r="A143" t="str">
        <f t="array" ref="A143">IF($E143="","",INDEX('1. Your Supplier Details'!C$11:C$78,MATCH(Database!$E143,'1. Your Supplier Details'!$C$11:$C$78,0)))</f>
        <v/>
      </c>
      <c r="B143" t="str">
        <f t="array" ref="B143">IF($E143="","",INDEX('1. Your Supplier Details'!D$11:D$78,MATCH(Database!$E143,'1. Your Supplier Details'!$C$11:$C$78,0)))</f>
        <v/>
      </c>
      <c r="C143" t="str">
        <f t="array" ref="C143">IF($E143="","",INDEX('1. Your Supplier Details'!E$11:E$78,MATCH(Database!$E143,'1. Your Supplier Details'!$C$11:$C$78,0)))</f>
        <v/>
      </c>
      <c r="D143" t="str">
        <f>IF('2. Proteins Supplied'!D151="","",'2. Proteins Supplied'!D151)</f>
        <v/>
      </c>
      <c r="E143" t="str">
        <f>IF('2. Proteins Supplied'!E151="","",'2. Proteins Supplied'!E151)</f>
        <v/>
      </c>
      <c r="F143" t="str">
        <f>IF('2. Proteins Supplied'!F151="","",'2. Proteins Supplied'!F151)</f>
        <v/>
      </c>
      <c r="G143" t="str">
        <f>IF('2. Proteins Supplied'!G151="","",'2. Proteins Supplied'!G151)</f>
        <v/>
      </c>
      <c r="H143" t="str">
        <f>IF('2. Proteins Supplied'!H151="","",'2. Proteins Supplied'!H151)</f>
        <v/>
      </c>
      <c r="I143" t="str">
        <f>IF('2. Proteins Supplied'!I151="","",'2. Proteins Supplied'!I151)</f>
        <v/>
      </c>
      <c r="J143" t="str">
        <f>IF('2. Proteins Supplied'!K151="","",'2. Proteins Supplied'!K151)</f>
        <v/>
      </c>
      <c r="K143" t="str">
        <f>IF(G143="","",VLOOKUP(G143,LookUps!$E$2:$G$20,3,FALSE))</f>
        <v/>
      </c>
      <c r="L143" t="str">
        <f t="shared" si="2"/>
        <v/>
      </c>
    </row>
    <row r="144" spans="1:12">
      <c r="A144" t="str">
        <f t="array" ref="A144">IF($E144="","",INDEX('1. Your Supplier Details'!C$11:C$78,MATCH(Database!$E144,'1. Your Supplier Details'!$C$11:$C$78,0)))</f>
        <v/>
      </c>
      <c r="B144" t="str">
        <f t="array" ref="B144">IF($E144="","",INDEX('1. Your Supplier Details'!D$11:D$78,MATCH(Database!$E144,'1. Your Supplier Details'!$C$11:$C$78,0)))</f>
        <v/>
      </c>
      <c r="C144" t="str">
        <f t="array" ref="C144">IF($E144="","",INDEX('1. Your Supplier Details'!E$11:E$78,MATCH(Database!$E144,'1. Your Supplier Details'!$C$11:$C$78,0)))</f>
        <v/>
      </c>
      <c r="D144" t="str">
        <f>IF('2. Proteins Supplied'!D152="","",'2. Proteins Supplied'!D152)</f>
        <v/>
      </c>
      <c r="E144" t="str">
        <f>IF('2. Proteins Supplied'!E152="","",'2. Proteins Supplied'!E152)</f>
        <v/>
      </c>
      <c r="F144" t="str">
        <f>IF('2. Proteins Supplied'!F152="","",'2. Proteins Supplied'!F152)</f>
        <v/>
      </c>
      <c r="G144" t="str">
        <f>IF('2. Proteins Supplied'!G152="","",'2. Proteins Supplied'!G152)</f>
        <v/>
      </c>
      <c r="H144" t="str">
        <f>IF('2. Proteins Supplied'!H152="","",'2. Proteins Supplied'!H152)</f>
        <v/>
      </c>
      <c r="I144" t="str">
        <f>IF('2. Proteins Supplied'!I152="","",'2. Proteins Supplied'!I152)</f>
        <v/>
      </c>
      <c r="J144" t="str">
        <f>IF('2. Proteins Supplied'!K152="","",'2. Proteins Supplied'!K152)</f>
        <v/>
      </c>
      <c r="K144" t="str">
        <f>IF(G144="","",VLOOKUP(G144,LookUps!$E$2:$G$20,3,FALSE))</f>
        <v/>
      </c>
      <c r="L144" t="str">
        <f t="shared" si="2"/>
        <v/>
      </c>
    </row>
    <row r="145" spans="1:12">
      <c r="A145" t="str">
        <f t="array" ref="A145">IF($E145="","",INDEX('1. Your Supplier Details'!C$11:C$78,MATCH(Database!$E145,'1. Your Supplier Details'!$C$11:$C$78,0)))</f>
        <v/>
      </c>
      <c r="B145" t="str">
        <f t="array" ref="B145">IF($E145="","",INDEX('1. Your Supplier Details'!D$11:D$78,MATCH(Database!$E145,'1. Your Supplier Details'!$C$11:$C$78,0)))</f>
        <v/>
      </c>
      <c r="C145" t="str">
        <f t="array" ref="C145">IF($E145="","",INDEX('1. Your Supplier Details'!E$11:E$78,MATCH(Database!$E145,'1. Your Supplier Details'!$C$11:$C$78,0)))</f>
        <v/>
      </c>
      <c r="D145" t="str">
        <f>IF('2. Proteins Supplied'!D153="","",'2. Proteins Supplied'!D153)</f>
        <v/>
      </c>
      <c r="E145" t="str">
        <f>IF('2. Proteins Supplied'!E153="","",'2. Proteins Supplied'!E153)</f>
        <v/>
      </c>
      <c r="F145" t="str">
        <f>IF('2. Proteins Supplied'!F153="","",'2. Proteins Supplied'!F153)</f>
        <v/>
      </c>
      <c r="G145" t="str">
        <f>IF('2. Proteins Supplied'!G153="","",'2. Proteins Supplied'!G153)</f>
        <v/>
      </c>
      <c r="H145" t="str">
        <f>IF('2. Proteins Supplied'!H153="","",'2. Proteins Supplied'!H153)</f>
        <v/>
      </c>
      <c r="I145" t="str">
        <f>IF('2. Proteins Supplied'!I153="","",'2. Proteins Supplied'!I153)</f>
        <v/>
      </c>
      <c r="J145" t="str">
        <f>IF('2. Proteins Supplied'!K153="","",'2. Proteins Supplied'!K153)</f>
        <v/>
      </c>
      <c r="K145" t="str">
        <f>IF(G145="","",VLOOKUP(G145,LookUps!$E$2:$G$20,3,FALSE))</f>
        <v/>
      </c>
      <c r="L145" t="str">
        <f t="shared" si="2"/>
        <v/>
      </c>
    </row>
    <row r="146" spans="1:12">
      <c r="A146" t="str">
        <f t="array" ref="A146">IF($E146="","",INDEX('1. Your Supplier Details'!C$11:C$78,MATCH(Database!$E146,'1. Your Supplier Details'!$C$11:$C$78,0)))</f>
        <v/>
      </c>
      <c r="B146" t="str">
        <f t="array" ref="B146">IF($E146="","",INDEX('1. Your Supplier Details'!D$11:D$78,MATCH(Database!$E146,'1. Your Supplier Details'!$C$11:$C$78,0)))</f>
        <v/>
      </c>
      <c r="C146" t="str">
        <f t="array" ref="C146">IF($E146="","",INDEX('1. Your Supplier Details'!E$11:E$78,MATCH(Database!$E146,'1. Your Supplier Details'!$C$11:$C$78,0)))</f>
        <v/>
      </c>
      <c r="D146" t="str">
        <f>IF('2. Proteins Supplied'!D154="","",'2. Proteins Supplied'!D154)</f>
        <v/>
      </c>
      <c r="E146" t="str">
        <f>IF('2. Proteins Supplied'!E154="","",'2. Proteins Supplied'!E154)</f>
        <v/>
      </c>
      <c r="F146" t="str">
        <f>IF('2. Proteins Supplied'!F154="","",'2. Proteins Supplied'!F154)</f>
        <v/>
      </c>
      <c r="G146" t="str">
        <f>IF('2. Proteins Supplied'!G154="","",'2. Proteins Supplied'!G154)</f>
        <v/>
      </c>
      <c r="H146" t="str">
        <f>IF('2. Proteins Supplied'!H154="","",'2. Proteins Supplied'!H154)</f>
        <v/>
      </c>
      <c r="I146" t="str">
        <f>IF('2. Proteins Supplied'!I154="","",'2. Proteins Supplied'!I154)</f>
        <v/>
      </c>
      <c r="J146" t="str">
        <f>IF('2. Proteins Supplied'!K154="","",'2. Proteins Supplied'!K154)</f>
        <v/>
      </c>
      <c r="K146" t="str">
        <f>IF(G146="","",VLOOKUP(G146,LookUps!$E$2:$G$20,3,FALSE))</f>
        <v/>
      </c>
      <c r="L146" t="str">
        <f t="shared" si="2"/>
        <v/>
      </c>
    </row>
    <row r="147" spans="1:12">
      <c r="A147" t="str">
        <f t="array" ref="A147">IF($E147="","",INDEX('1. Your Supplier Details'!C$11:C$78,MATCH(Database!$E147,'1. Your Supplier Details'!$C$11:$C$78,0)))</f>
        <v/>
      </c>
      <c r="B147" t="str">
        <f t="array" ref="B147">IF($E147="","",INDEX('1. Your Supplier Details'!D$11:D$78,MATCH(Database!$E147,'1. Your Supplier Details'!$C$11:$C$78,0)))</f>
        <v/>
      </c>
      <c r="C147" t="str">
        <f t="array" ref="C147">IF($E147="","",INDEX('1. Your Supplier Details'!E$11:E$78,MATCH(Database!$E147,'1. Your Supplier Details'!$C$11:$C$78,0)))</f>
        <v/>
      </c>
      <c r="D147" t="str">
        <f>IF('2. Proteins Supplied'!D155="","",'2. Proteins Supplied'!D155)</f>
        <v/>
      </c>
      <c r="E147" t="str">
        <f>IF('2. Proteins Supplied'!E155="","",'2. Proteins Supplied'!E155)</f>
        <v/>
      </c>
      <c r="F147" t="str">
        <f>IF('2. Proteins Supplied'!F155="","",'2. Proteins Supplied'!F155)</f>
        <v/>
      </c>
      <c r="G147" t="str">
        <f>IF('2. Proteins Supplied'!G155="","",'2. Proteins Supplied'!G155)</f>
        <v/>
      </c>
      <c r="H147" t="str">
        <f>IF('2. Proteins Supplied'!H155="","",'2. Proteins Supplied'!H155)</f>
        <v/>
      </c>
      <c r="I147" t="str">
        <f>IF('2. Proteins Supplied'!I155="","",'2. Proteins Supplied'!I155)</f>
        <v/>
      </c>
      <c r="J147" t="str">
        <f>IF('2. Proteins Supplied'!K155="","",'2. Proteins Supplied'!K155)</f>
        <v/>
      </c>
      <c r="K147" t="str">
        <f>IF(G147="","",VLOOKUP(G147,LookUps!$E$2:$G$20,3,FALSE))</f>
        <v/>
      </c>
      <c r="L147" t="str">
        <f t="shared" si="2"/>
        <v/>
      </c>
    </row>
    <row r="148" spans="1:12">
      <c r="A148" t="str">
        <f t="array" ref="A148">IF($E148="","",INDEX('1. Your Supplier Details'!C$11:C$78,MATCH(Database!$E148,'1. Your Supplier Details'!$C$11:$C$78,0)))</f>
        <v/>
      </c>
      <c r="B148" t="str">
        <f t="array" ref="B148">IF($E148="","",INDEX('1. Your Supplier Details'!D$11:D$78,MATCH(Database!$E148,'1. Your Supplier Details'!$C$11:$C$78,0)))</f>
        <v/>
      </c>
      <c r="C148" t="str">
        <f t="array" ref="C148">IF($E148="","",INDEX('1. Your Supplier Details'!E$11:E$78,MATCH(Database!$E148,'1. Your Supplier Details'!$C$11:$C$78,0)))</f>
        <v/>
      </c>
      <c r="D148" t="str">
        <f>IF('2. Proteins Supplied'!D156="","",'2. Proteins Supplied'!D156)</f>
        <v/>
      </c>
      <c r="E148" t="str">
        <f>IF('2. Proteins Supplied'!E156="","",'2. Proteins Supplied'!E156)</f>
        <v/>
      </c>
      <c r="F148" t="str">
        <f>IF('2. Proteins Supplied'!F156="","",'2. Proteins Supplied'!F156)</f>
        <v/>
      </c>
      <c r="G148" t="str">
        <f>IF('2. Proteins Supplied'!G156="","",'2. Proteins Supplied'!G156)</f>
        <v/>
      </c>
      <c r="H148" t="str">
        <f>IF('2. Proteins Supplied'!H156="","",'2. Proteins Supplied'!H156)</f>
        <v/>
      </c>
      <c r="I148" t="str">
        <f>IF('2. Proteins Supplied'!I156="","",'2. Proteins Supplied'!I156)</f>
        <v/>
      </c>
      <c r="J148" t="str">
        <f>IF('2. Proteins Supplied'!K156="","",'2. Proteins Supplied'!K156)</f>
        <v/>
      </c>
      <c r="K148" t="str">
        <f>IF(G148="","",VLOOKUP(G148,LookUps!$E$2:$G$20,3,FALSE))</f>
        <v/>
      </c>
      <c r="L148" t="str">
        <f t="shared" si="2"/>
        <v/>
      </c>
    </row>
    <row r="149" spans="1:12">
      <c r="A149" t="str">
        <f t="array" ref="A149">IF($E149="","",INDEX('1. Your Supplier Details'!C$11:C$78,MATCH(Database!$E149,'1. Your Supplier Details'!$C$11:$C$78,0)))</f>
        <v/>
      </c>
      <c r="B149" t="str">
        <f t="array" ref="B149">IF($E149="","",INDEX('1. Your Supplier Details'!D$11:D$78,MATCH(Database!$E149,'1. Your Supplier Details'!$C$11:$C$78,0)))</f>
        <v/>
      </c>
      <c r="C149" t="str">
        <f t="array" ref="C149">IF($E149="","",INDEX('1. Your Supplier Details'!E$11:E$78,MATCH(Database!$E149,'1. Your Supplier Details'!$C$11:$C$78,0)))</f>
        <v/>
      </c>
      <c r="D149" t="str">
        <f>IF('2. Proteins Supplied'!D157="","",'2. Proteins Supplied'!D157)</f>
        <v/>
      </c>
      <c r="E149" t="str">
        <f>IF('2. Proteins Supplied'!E157="","",'2. Proteins Supplied'!E157)</f>
        <v/>
      </c>
      <c r="F149" t="str">
        <f>IF('2. Proteins Supplied'!F157="","",'2. Proteins Supplied'!F157)</f>
        <v/>
      </c>
      <c r="G149" t="str">
        <f>IF('2. Proteins Supplied'!G157="","",'2. Proteins Supplied'!G157)</f>
        <v/>
      </c>
      <c r="H149" t="str">
        <f>IF('2. Proteins Supplied'!H157="","",'2. Proteins Supplied'!H157)</f>
        <v/>
      </c>
      <c r="I149" t="str">
        <f>IF('2. Proteins Supplied'!I157="","",'2. Proteins Supplied'!I157)</f>
        <v/>
      </c>
      <c r="J149" t="str">
        <f>IF('2. Proteins Supplied'!K157="","",'2. Proteins Supplied'!K157)</f>
        <v/>
      </c>
      <c r="K149" t="str">
        <f>IF(G149="","",VLOOKUP(G149,LookUps!$E$2:$G$20,3,FALSE))</f>
        <v/>
      </c>
      <c r="L149" t="str">
        <f t="shared" si="2"/>
        <v/>
      </c>
    </row>
    <row r="150" spans="1:12">
      <c r="A150" t="str">
        <f t="array" ref="A150">IF($E150="","",INDEX('1. Your Supplier Details'!C$11:C$78,MATCH(Database!$E150,'1. Your Supplier Details'!$C$11:$C$78,0)))</f>
        <v/>
      </c>
      <c r="B150" t="str">
        <f t="array" ref="B150">IF($E150="","",INDEX('1. Your Supplier Details'!D$11:D$78,MATCH(Database!$E150,'1. Your Supplier Details'!$C$11:$C$78,0)))</f>
        <v/>
      </c>
      <c r="C150" t="str">
        <f t="array" ref="C150">IF($E150="","",INDEX('1. Your Supplier Details'!E$11:E$78,MATCH(Database!$E150,'1. Your Supplier Details'!$C$11:$C$78,0)))</f>
        <v/>
      </c>
      <c r="D150" t="str">
        <f>IF('2. Proteins Supplied'!D158="","",'2. Proteins Supplied'!D158)</f>
        <v/>
      </c>
      <c r="E150" t="str">
        <f>IF('2. Proteins Supplied'!E158="","",'2. Proteins Supplied'!E158)</f>
        <v/>
      </c>
      <c r="F150" t="str">
        <f>IF('2. Proteins Supplied'!F158="","",'2. Proteins Supplied'!F158)</f>
        <v/>
      </c>
      <c r="G150" t="str">
        <f>IF('2. Proteins Supplied'!G158="","",'2. Proteins Supplied'!G158)</f>
        <v/>
      </c>
      <c r="H150" t="str">
        <f>IF('2. Proteins Supplied'!H158="","",'2. Proteins Supplied'!H158)</f>
        <v/>
      </c>
      <c r="I150" t="str">
        <f>IF('2. Proteins Supplied'!I158="","",'2. Proteins Supplied'!I158)</f>
        <v/>
      </c>
      <c r="J150" t="str">
        <f>IF('2. Proteins Supplied'!K158="","",'2. Proteins Supplied'!K158)</f>
        <v/>
      </c>
      <c r="K150" t="str">
        <f>IF(G150="","",VLOOKUP(G150,LookUps!$E$2:$G$20,3,FALSE))</f>
        <v/>
      </c>
      <c r="L150" t="str">
        <f t="shared" si="2"/>
        <v/>
      </c>
    </row>
    <row r="151" spans="1:12">
      <c r="A151" t="str">
        <f t="array" ref="A151">IF($E151="","",INDEX('1. Your Supplier Details'!C$11:C$78,MATCH(Database!$E151,'1. Your Supplier Details'!$C$11:$C$78,0)))</f>
        <v/>
      </c>
      <c r="B151" t="str">
        <f t="array" ref="B151">IF($E151="","",INDEX('1. Your Supplier Details'!D$11:D$78,MATCH(Database!$E151,'1. Your Supplier Details'!$C$11:$C$78,0)))</f>
        <v/>
      </c>
      <c r="C151" t="str">
        <f t="array" ref="C151">IF($E151="","",INDEX('1. Your Supplier Details'!E$11:E$78,MATCH(Database!$E151,'1. Your Supplier Details'!$C$11:$C$78,0)))</f>
        <v/>
      </c>
      <c r="D151" t="str">
        <f>IF('2. Proteins Supplied'!D159="","",'2. Proteins Supplied'!D159)</f>
        <v/>
      </c>
      <c r="E151" t="str">
        <f>IF('2. Proteins Supplied'!E159="","",'2. Proteins Supplied'!E159)</f>
        <v/>
      </c>
      <c r="F151" t="str">
        <f>IF('2. Proteins Supplied'!F159="","",'2. Proteins Supplied'!F159)</f>
        <v/>
      </c>
      <c r="G151" t="str">
        <f>IF('2. Proteins Supplied'!G159="","",'2. Proteins Supplied'!G159)</f>
        <v/>
      </c>
      <c r="H151" t="str">
        <f>IF('2. Proteins Supplied'!H159="","",'2. Proteins Supplied'!H159)</f>
        <v/>
      </c>
      <c r="I151" t="str">
        <f>IF('2. Proteins Supplied'!I159="","",'2. Proteins Supplied'!I159)</f>
        <v/>
      </c>
      <c r="J151" t="str">
        <f>IF('2. Proteins Supplied'!K159="","",'2. Proteins Supplied'!K159)</f>
        <v/>
      </c>
      <c r="K151" t="str">
        <f>IF(G151="","",VLOOKUP(G151,LookUps!$E$2:$G$20,3,FALSE))</f>
        <v/>
      </c>
      <c r="L151" t="str">
        <f t="shared" si="2"/>
        <v/>
      </c>
    </row>
    <row r="152" spans="1:12">
      <c r="A152" t="str">
        <f t="array" ref="A152">IF($E152="","",INDEX('1. Your Supplier Details'!C$11:C$78,MATCH(Database!$E152,'1. Your Supplier Details'!$C$11:$C$78,0)))</f>
        <v/>
      </c>
      <c r="B152" t="str">
        <f t="array" ref="B152">IF($E152="","",INDEX('1. Your Supplier Details'!D$11:D$78,MATCH(Database!$E152,'1. Your Supplier Details'!$C$11:$C$78,0)))</f>
        <v/>
      </c>
      <c r="C152" t="str">
        <f t="array" ref="C152">IF($E152="","",INDEX('1. Your Supplier Details'!E$11:E$78,MATCH(Database!$E152,'1. Your Supplier Details'!$C$11:$C$78,0)))</f>
        <v/>
      </c>
      <c r="D152" t="str">
        <f>IF('2. Proteins Supplied'!D160="","",'2. Proteins Supplied'!D160)</f>
        <v/>
      </c>
      <c r="E152" t="str">
        <f>IF('2. Proteins Supplied'!E160="","",'2. Proteins Supplied'!E160)</f>
        <v/>
      </c>
      <c r="F152" t="str">
        <f>IF('2. Proteins Supplied'!F160="","",'2. Proteins Supplied'!F160)</f>
        <v/>
      </c>
      <c r="G152" t="str">
        <f>IF('2. Proteins Supplied'!G160="","",'2. Proteins Supplied'!G160)</f>
        <v/>
      </c>
      <c r="H152" t="str">
        <f>IF('2. Proteins Supplied'!H160="","",'2. Proteins Supplied'!H160)</f>
        <v/>
      </c>
      <c r="I152" t="str">
        <f>IF('2. Proteins Supplied'!I160="","",'2. Proteins Supplied'!I160)</f>
        <v/>
      </c>
      <c r="J152" t="str">
        <f>IF('2. Proteins Supplied'!K160="","",'2. Proteins Supplied'!K160)</f>
        <v/>
      </c>
      <c r="K152" t="str">
        <f>IF(G152="","",VLOOKUP(G152,LookUps!$E$2:$G$20,3,FALSE))</f>
        <v/>
      </c>
      <c r="L152" t="str">
        <f t="shared" si="2"/>
        <v/>
      </c>
    </row>
    <row r="153" spans="1:12">
      <c r="A153" t="str">
        <f t="array" ref="A153">IF($E153="","",INDEX('1. Your Supplier Details'!C$11:C$78,MATCH(Database!$E153,'1. Your Supplier Details'!$C$11:$C$78,0)))</f>
        <v/>
      </c>
      <c r="B153" t="str">
        <f t="array" ref="B153">IF($E153="","",INDEX('1. Your Supplier Details'!D$11:D$78,MATCH(Database!$E153,'1. Your Supplier Details'!$C$11:$C$78,0)))</f>
        <v/>
      </c>
      <c r="C153" t="str">
        <f t="array" ref="C153">IF($E153="","",INDEX('1. Your Supplier Details'!E$11:E$78,MATCH(Database!$E153,'1. Your Supplier Details'!$C$11:$C$78,0)))</f>
        <v/>
      </c>
      <c r="D153" t="str">
        <f>IF('2. Proteins Supplied'!D161="","",'2. Proteins Supplied'!D161)</f>
        <v/>
      </c>
      <c r="E153" t="str">
        <f>IF('2. Proteins Supplied'!E161="","",'2. Proteins Supplied'!E161)</f>
        <v/>
      </c>
      <c r="F153" t="str">
        <f>IF('2. Proteins Supplied'!F161="","",'2. Proteins Supplied'!F161)</f>
        <v/>
      </c>
      <c r="G153" t="str">
        <f>IF('2. Proteins Supplied'!G161="","",'2. Proteins Supplied'!G161)</f>
        <v/>
      </c>
      <c r="H153" t="str">
        <f>IF('2. Proteins Supplied'!H161="","",'2. Proteins Supplied'!H161)</f>
        <v/>
      </c>
      <c r="I153" t="str">
        <f>IF('2. Proteins Supplied'!I161="","",'2. Proteins Supplied'!I161)</f>
        <v/>
      </c>
      <c r="J153" t="str">
        <f>IF('2. Proteins Supplied'!K161="","",'2. Proteins Supplied'!K161)</f>
        <v/>
      </c>
      <c r="K153" t="str">
        <f>IF(G153="","",VLOOKUP(G153,LookUps!$E$2:$G$20,3,FALSE))</f>
        <v/>
      </c>
      <c r="L153" t="str">
        <f t="shared" si="2"/>
        <v/>
      </c>
    </row>
    <row r="154" spans="1:12">
      <c r="A154" t="str">
        <f t="array" ref="A154">IF($E154="","",INDEX('1. Your Supplier Details'!C$11:C$78,MATCH(Database!$E154,'1. Your Supplier Details'!$C$11:$C$78,0)))</f>
        <v/>
      </c>
      <c r="B154" t="str">
        <f t="array" ref="B154">IF($E154="","",INDEX('1. Your Supplier Details'!D$11:D$78,MATCH(Database!$E154,'1. Your Supplier Details'!$C$11:$C$78,0)))</f>
        <v/>
      </c>
      <c r="C154" t="str">
        <f t="array" ref="C154">IF($E154="","",INDEX('1. Your Supplier Details'!E$11:E$78,MATCH(Database!$E154,'1. Your Supplier Details'!$C$11:$C$78,0)))</f>
        <v/>
      </c>
      <c r="D154" t="str">
        <f>IF('2. Proteins Supplied'!D162="","",'2. Proteins Supplied'!D162)</f>
        <v/>
      </c>
      <c r="E154" t="str">
        <f>IF('2. Proteins Supplied'!E162="","",'2. Proteins Supplied'!E162)</f>
        <v/>
      </c>
      <c r="F154" t="str">
        <f>IF('2. Proteins Supplied'!F162="","",'2. Proteins Supplied'!F162)</f>
        <v/>
      </c>
      <c r="G154" t="str">
        <f>IF('2. Proteins Supplied'!G162="","",'2. Proteins Supplied'!G162)</f>
        <v/>
      </c>
      <c r="H154" t="str">
        <f>IF('2. Proteins Supplied'!H162="","",'2. Proteins Supplied'!H162)</f>
        <v/>
      </c>
      <c r="I154" t="str">
        <f>IF('2. Proteins Supplied'!I162="","",'2. Proteins Supplied'!I162)</f>
        <v/>
      </c>
      <c r="J154" t="str">
        <f>IF('2. Proteins Supplied'!K162="","",'2. Proteins Supplied'!K162)</f>
        <v/>
      </c>
      <c r="K154" t="str">
        <f>IF(G154="","",VLOOKUP(G154,LookUps!$E$2:$G$20,3,FALSE))</f>
        <v/>
      </c>
      <c r="L154" t="str">
        <f t="shared" si="2"/>
        <v/>
      </c>
    </row>
    <row r="155" spans="1:12">
      <c r="A155" t="str">
        <f t="array" ref="A155">IF($E155="","",INDEX('1. Your Supplier Details'!C$11:C$78,MATCH(Database!$E155,'1. Your Supplier Details'!$C$11:$C$78,0)))</f>
        <v/>
      </c>
      <c r="B155" t="str">
        <f t="array" ref="B155">IF($E155="","",INDEX('1. Your Supplier Details'!D$11:D$78,MATCH(Database!$E155,'1. Your Supplier Details'!$C$11:$C$78,0)))</f>
        <v/>
      </c>
      <c r="C155" t="str">
        <f t="array" ref="C155">IF($E155="","",INDEX('1. Your Supplier Details'!E$11:E$78,MATCH(Database!$E155,'1. Your Supplier Details'!$C$11:$C$78,0)))</f>
        <v/>
      </c>
      <c r="D155" t="str">
        <f>IF('2. Proteins Supplied'!D163="","",'2. Proteins Supplied'!D163)</f>
        <v/>
      </c>
      <c r="E155" t="str">
        <f>IF('2. Proteins Supplied'!E163="","",'2. Proteins Supplied'!E163)</f>
        <v/>
      </c>
      <c r="F155" t="str">
        <f>IF('2. Proteins Supplied'!F163="","",'2. Proteins Supplied'!F163)</f>
        <v/>
      </c>
      <c r="G155" t="str">
        <f>IF('2. Proteins Supplied'!G163="","",'2. Proteins Supplied'!G163)</f>
        <v/>
      </c>
      <c r="H155" t="str">
        <f>IF('2. Proteins Supplied'!H163="","",'2. Proteins Supplied'!H163)</f>
        <v/>
      </c>
      <c r="I155" t="str">
        <f>IF('2. Proteins Supplied'!I163="","",'2. Proteins Supplied'!I163)</f>
        <v/>
      </c>
      <c r="J155" t="str">
        <f>IF('2. Proteins Supplied'!K163="","",'2. Proteins Supplied'!K163)</f>
        <v/>
      </c>
      <c r="K155" t="str">
        <f>IF(G155="","",VLOOKUP(G155,LookUps!$E$2:$G$20,3,FALSE))</f>
        <v/>
      </c>
      <c r="L155" t="str">
        <f t="shared" si="2"/>
        <v/>
      </c>
    </row>
    <row r="156" spans="1:12">
      <c r="A156" t="str">
        <f t="array" ref="A156">IF($E156="","",INDEX('1. Your Supplier Details'!C$11:C$78,MATCH(Database!$E156,'1. Your Supplier Details'!$C$11:$C$78,0)))</f>
        <v/>
      </c>
      <c r="B156" t="str">
        <f t="array" ref="B156">IF($E156="","",INDEX('1. Your Supplier Details'!D$11:D$78,MATCH(Database!$E156,'1. Your Supplier Details'!$C$11:$C$78,0)))</f>
        <v/>
      </c>
      <c r="C156" t="str">
        <f t="array" ref="C156">IF($E156="","",INDEX('1. Your Supplier Details'!E$11:E$78,MATCH(Database!$E156,'1. Your Supplier Details'!$C$11:$C$78,0)))</f>
        <v/>
      </c>
      <c r="D156" t="str">
        <f>IF('2. Proteins Supplied'!D164="","",'2. Proteins Supplied'!D164)</f>
        <v/>
      </c>
      <c r="E156" t="str">
        <f>IF('2. Proteins Supplied'!E164="","",'2. Proteins Supplied'!E164)</f>
        <v/>
      </c>
      <c r="F156" t="str">
        <f>IF('2. Proteins Supplied'!F164="","",'2. Proteins Supplied'!F164)</f>
        <v/>
      </c>
      <c r="G156" t="str">
        <f>IF('2. Proteins Supplied'!G164="","",'2. Proteins Supplied'!G164)</f>
        <v/>
      </c>
      <c r="H156" t="str">
        <f>IF('2. Proteins Supplied'!H164="","",'2. Proteins Supplied'!H164)</f>
        <v/>
      </c>
      <c r="I156" t="str">
        <f>IF('2. Proteins Supplied'!I164="","",'2. Proteins Supplied'!I164)</f>
        <v/>
      </c>
      <c r="J156" t="str">
        <f>IF('2. Proteins Supplied'!K164="","",'2. Proteins Supplied'!K164)</f>
        <v/>
      </c>
      <c r="K156" t="str">
        <f>IF(G156="","",VLOOKUP(G156,LookUps!$E$2:$G$20,3,FALSE))</f>
        <v/>
      </c>
      <c r="L156" t="str">
        <f t="shared" si="2"/>
        <v/>
      </c>
    </row>
    <row r="157" spans="1:12">
      <c r="A157" t="str">
        <f t="array" ref="A157">IF($E157="","",INDEX('1. Your Supplier Details'!C$11:C$78,MATCH(Database!$E157,'1. Your Supplier Details'!$C$11:$C$78,0)))</f>
        <v/>
      </c>
      <c r="B157" t="str">
        <f t="array" ref="B157">IF($E157="","",INDEX('1. Your Supplier Details'!D$11:D$78,MATCH(Database!$E157,'1. Your Supplier Details'!$C$11:$C$78,0)))</f>
        <v/>
      </c>
      <c r="C157" t="str">
        <f t="array" ref="C157">IF($E157="","",INDEX('1. Your Supplier Details'!E$11:E$78,MATCH(Database!$E157,'1. Your Supplier Details'!$C$11:$C$78,0)))</f>
        <v/>
      </c>
      <c r="D157" t="str">
        <f>IF('2. Proteins Supplied'!D165="","",'2. Proteins Supplied'!D165)</f>
        <v/>
      </c>
      <c r="E157" t="str">
        <f>IF('2. Proteins Supplied'!E165="","",'2. Proteins Supplied'!E165)</f>
        <v/>
      </c>
      <c r="F157" t="str">
        <f>IF('2. Proteins Supplied'!F165="","",'2. Proteins Supplied'!F165)</f>
        <v/>
      </c>
      <c r="G157" t="str">
        <f>IF('2. Proteins Supplied'!G165="","",'2. Proteins Supplied'!G165)</f>
        <v/>
      </c>
      <c r="H157" t="str">
        <f>IF('2. Proteins Supplied'!H165="","",'2. Proteins Supplied'!H165)</f>
        <v/>
      </c>
      <c r="I157" t="str">
        <f>IF('2. Proteins Supplied'!I165="","",'2. Proteins Supplied'!I165)</f>
        <v/>
      </c>
      <c r="J157" t="str">
        <f>IF('2. Proteins Supplied'!K165="","",'2. Proteins Supplied'!K165)</f>
        <v/>
      </c>
      <c r="K157" t="str">
        <f>IF(G157="","",VLOOKUP(G157,LookUps!$E$2:$G$20,3,FALSE))</f>
        <v/>
      </c>
      <c r="L157" t="str">
        <f t="shared" si="2"/>
        <v/>
      </c>
    </row>
    <row r="158" spans="1:12">
      <c r="A158" t="str">
        <f t="array" ref="A158">IF($E158="","",INDEX('1. Your Supplier Details'!C$11:C$78,MATCH(Database!$E158,'1. Your Supplier Details'!$C$11:$C$78,0)))</f>
        <v/>
      </c>
      <c r="B158" t="str">
        <f t="array" ref="B158">IF($E158="","",INDEX('1. Your Supplier Details'!D$11:D$78,MATCH(Database!$E158,'1. Your Supplier Details'!$C$11:$C$78,0)))</f>
        <v/>
      </c>
      <c r="C158" t="str">
        <f t="array" ref="C158">IF($E158="","",INDEX('1. Your Supplier Details'!E$11:E$78,MATCH(Database!$E158,'1. Your Supplier Details'!$C$11:$C$78,0)))</f>
        <v/>
      </c>
      <c r="D158" t="str">
        <f>IF('2. Proteins Supplied'!D166="","",'2. Proteins Supplied'!D166)</f>
        <v/>
      </c>
      <c r="E158" t="str">
        <f>IF('2. Proteins Supplied'!E166="","",'2. Proteins Supplied'!E166)</f>
        <v/>
      </c>
      <c r="F158" t="str">
        <f>IF('2. Proteins Supplied'!F166="","",'2. Proteins Supplied'!F166)</f>
        <v/>
      </c>
      <c r="G158" t="str">
        <f>IF('2. Proteins Supplied'!G166="","",'2. Proteins Supplied'!G166)</f>
        <v/>
      </c>
      <c r="H158" t="str">
        <f>IF('2. Proteins Supplied'!H166="","",'2. Proteins Supplied'!H166)</f>
        <v/>
      </c>
      <c r="I158" t="str">
        <f>IF('2. Proteins Supplied'!I166="","",'2. Proteins Supplied'!I166)</f>
        <v/>
      </c>
      <c r="J158" t="str">
        <f>IF('2. Proteins Supplied'!K166="","",'2. Proteins Supplied'!K166)</f>
        <v/>
      </c>
      <c r="K158" t="str">
        <f>IF(G158="","",VLOOKUP(G158,LookUps!$E$2:$G$20,3,FALSE))</f>
        <v/>
      </c>
      <c r="L158" t="str">
        <f t="shared" si="2"/>
        <v/>
      </c>
    </row>
    <row r="159" spans="1:12">
      <c r="A159" t="str">
        <f t="array" ref="A159">IF($E159="","",INDEX('1. Your Supplier Details'!C$11:C$78,MATCH(Database!$E159,'1. Your Supplier Details'!$C$11:$C$78,0)))</f>
        <v/>
      </c>
      <c r="B159" t="str">
        <f t="array" ref="B159">IF($E159="","",INDEX('1. Your Supplier Details'!D$11:D$78,MATCH(Database!$E159,'1. Your Supplier Details'!$C$11:$C$78,0)))</f>
        <v/>
      </c>
      <c r="C159" t="str">
        <f t="array" ref="C159">IF($E159="","",INDEX('1. Your Supplier Details'!E$11:E$78,MATCH(Database!$E159,'1. Your Supplier Details'!$C$11:$C$78,0)))</f>
        <v/>
      </c>
      <c r="D159" t="str">
        <f>IF('2. Proteins Supplied'!D167="","",'2. Proteins Supplied'!D167)</f>
        <v/>
      </c>
      <c r="E159" t="str">
        <f>IF('2. Proteins Supplied'!E167="","",'2. Proteins Supplied'!E167)</f>
        <v/>
      </c>
      <c r="F159" t="str">
        <f>IF('2. Proteins Supplied'!F167="","",'2. Proteins Supplied'!F167)</f>
        <v/>
      </c>
      <c r="G159" t="str">
        <f>IF('2. Proteins Supplied'!G167="","",'2. Proteins Supplied'!G167)</f>
        <v/>
      </c>
      <c r="H159" t="str">
        <f>IF('2. Proteins Supplied'!H167="","",'2. Proteins Supplied'!H167)</f>
        <v/>
      </c>
      <c r="I159" t="str">
        <f>IF('2. Proteins Supplied'!I167="","",'2. Proteins Supplied'!I167)</f>
        <v/>
      </c>
      <c r="J159" t="str">
        <f>IF('2. Proteins Supplied'!K167="","",'2. Proteins Supplied'!K167)</f>
        <v/>
      </c>
      <c r="K159" t="str">
        <f>IF(G159="","",VLOOKUP(G159,LookUps!$E$2:$G$20,3,FALSE))</f>
        <v/>
      </c>
      <c r="L159" t="str">
        <f t="shared" si="2"/>
        <v/>
      </c>
    </row>
    <row r="160" spans="1:12">
      <c r="A160" t="str">
        <f t="array" ref="A160">IF($E160="","",INDEX('1. Your Supplier Details'!C$11:C$78,MATCH(Database!$E160,'1. Your Supplier Details'!$C$11:$C$78,0)))</f>
        <v/>
      </c>
      <c r="B160" t="str">
        <f t="array" ref="B160">IF($E160="","",INDEX('1. Your Supplier Details'!D$11:D$78,MATCH(Database!$E160,'1. Your Supplier Details'!$C$11:$C$78,0)))</f>
        <v/>
      </c>
      <c r="C160" t="str">
        <f t="array" ref="C160">IF($E160="","",INDEX('1. Your Supplier Details'!E$11:E$78,MATCH(Database!$E160,'1. Your Supplier Details'!$C$11:$C$78,0)))</f>
        <v/>
      </c>
      <c r="D160" t="str">
        <f>IF('2. Proteins Supplied'!D168="","",'2. Proteins Supplied'!D168)</f>
        <v/>
      </c>
      <c r="E160" t="str">
        <f>IF('2. Proteins Supplied'!E168="","",'2. Proteins Supplied'!E168)</f>
        <v/>
      </c>
      <c r="F160" t="str">
        <f>IF('2. Proteins Supplied'!F168="","",'2. Proteins Supplied'!F168)</f>
        <v/>
      </c>
      <c r="G160" t="str">
        <f>IF('2. Proteins Supplied'!G168="","",'2. Proteins Supplied'!G168)</f>
        <v/>
      </c>
      <c r="H160" t="str">
        <f>IF('2. Proteins Supplied'!H168="","",'2. Proteins Supplied'!H168)</f>
        <v/>
      </c>
      <c r="I160" t="str">
        <f>IF('2. Proteins Supplied'!I168="","",'2. Proteins Supplied'!I168)</f>
        <v/>
      </c>
      <c r="J160" t="str">
        <f>IF('2. Proteins Supplied'!K168="","",'2. Proteins Supplied'!K168)</f>
        <v/>
      </c>
      <c r="K160" t="str">
        <f>IF(G160="","",VLOOKUP(G160,LookUps!$E$2:$G$20,3,FALSE))</f>
        <v/>
      </c>
      <c r="L160" t="str">
        <f t="shared" si="2"/>
        <v/>
      </c>
    </row>
    <row r="161" spans="1:12">
      <c r="A161" t="str">
        <f t="array" ref="A161">IF($E161="","",INDEX('1. Your Supplier Details'!C$11:C$78,MATCH(Database!$E161,'1. Your Supplier Details'!$C$11:$C$78,0)))</f>
        <v/>
      </c>
      <c r="B161" t="str">
        <f t="array" ref="B161">IF($E161="","",INDEX('1. Your Supplier Details'!D$11:D$78,MATCH(Database!$E161,'1. Your Supplier Details'!$C$11:$C$78,0)))</f>
        <v/>
      </c>
      <c r="C161" t="str">
        <f t="array" ref="C161">IF($E161="","",INDEX('1. Your Supplier Details'!E$11:E$78,MATCH(Database!$E161,'1. Your Supplier Details'!$C$11:$C$78,0)))</f>
        <v/>
      </c>
      <c r="D161" t="str">
        <f>IF('2. Proteins Supplied'!D169="","",'2. Proteins Supplied'!D169)</f>
        <v/>
      </c>
      <c r="E161" t="str">
        <f>IF('2. Proteins Supplied'!E169="","",'2. Proteins Supplied'!E169)</f>
        <v/>
      </c>
      <c r="F161" t="str">
        <f>IF('2. Proteins Supplied'!F169="","",'2. Proteins Supplied'!F169)</f>
        <v/>
      </c>
      <c r="G161" t="str">
        <f>IF('2. Proteins Supplied'!G169="","",'2. Proteins Supplied'!G169)</f>
        <v/>
      </c>
      <c r="H161" t="str">
        <f>IF('2. Proteins Supplied'!H169="","",'2. Proteins Supplied'!H169)</f>
        <v/>
      </c>
      <c r="I161" t="str">
        <f>IF('2. Proteins Supplied'!I169="","",'2. Proteins Supplied'!I169)</f>
        <v/>
      </c>
      <c r="J161" t="str">
        <f>IF('2. Proteins Supplied'!K169="","",'2. Proteins Supplied'!K169)</f>
        <v/>
      </c>
      <c r="K161" t="str">
        <f>IF(G161="","",VLOOKUP(G161,LookUps!$E$2:$G$20,3,FALSE))</f>
        <v/>
      </c>
      <c r="L161" t="str">
        <f t="shared" si="2"/>
        <v/>
      </c>
    </row>
    <row r="162" spans="1:12">
      <c r="A162" t="str">
        <f t="array" ref="A162">IF($E162="","",INDEX('1. Your Supplier Details'!C$11:C$78,MATCH(Database!$E162,'1. Your Supplier Details'!$C$11:$C$78,0)))</f>
        <v/>
      </c>
      <c r="B162" t="str">
        <f t="array" ref="B162">IF($E162="","",INDEX('1. Your Supplier Details'!D$11:D$78,MATCH(Database!$E162,'1. Your Supplier Details'!$C$11:$C$78,0)))</f>
        <v/>
      </c>
      <c r="C162" t="str">
        <f t="array" ref="C162">IF($E162="","",INDEX('1. Your Supplier Details'!E$11:E$78,MATCH(Database!$E162,'1. Your Supplier Details'!$C$11:$C$78,0)))</f>
        <v/>
      </c>
      <c r="D162" t="str">
        <f>IF('2. Proteins Supplied'!D170="","",'2. Proteins Supplied'!D170)</f>
        <v/>
      </c>
      <c r="E162" t="str">
        <f>IF('2. Proteins Supplied'!E170="","",'2. Proteins Supplied'!E170)</f>
        <v/>
      </c>
      <c r="F162" t="str">
        <f>IF('2. Proteins Supplied'!F170="","",'2. Proteins Supplied'!F170)</f>
        <v/>
      </c>
      <c r="G162" t="str">
        <f>IF('2. Proteins Supplied'!G170="","",'2. Proteins Supplied'!G170)</f>
        <v/>
      </c>
      <c r="H162" t="str">
        <f>IF('2. Proteins Supplied'!H170="","",'2. Proteins Supplied'!H170)</f>
        <v/>
      </c>
      <c r="I162" t="str">
        <f>IF('2. Proteins Supplied'!I170="","",'2. Proteins Supplied'!I170)</f>
        <v/>
      </c>
      <c r="J162" t="str">
        <f>IF('2. Proteins Supplied'!K170="","",'2. Proteins Supplied'!K170)</f>
        <v/>
      </c>
      <c r="K162" t="str">
        <f>IF(G162="","",VLOOKUP(G162,LookUps!$E$2:$G$20,3,FALSE))</f>
        <v/>
      </c>
      <c r="L162" t="str">
        <f t="shared" si="2"/>
        <v/>
      </c>
    </row>
    <row r="163" spans="1:12">
      <c r="A163" t="str">
        <f t="array" ref="A163">IF($E163="","",INDEX('1. Your Supplier Details'!C$11:C$78,MATCH(Database!$E163,'1. Your Supplier Details'!$C$11:$C$78,0)))</f>
        <v/>
      </c>
      <c r="B163" t="str">
        <f t="array" ref="B163">IF($E163="","",INDEX('1. Your Supplier Details'!D$11:D$78,MATCH(Database!$E163,'1. Your Supplier Details'!$C$11:$C$78,0)))</f>
        <v/>
      </c>
      <c r="C163" t="str">
        <f t="array" ref="C163">IF($E163="","",INDEX('1. Your Supplier Details'!E$11:E$78,MATCH(Database!$E163,'1. Your Supplier Details'!$C$11:$C$78,0)))</f>
        <v/>
      </c>
      <c r="D163" t="str">
        <f>IF('2. Proteins Supplied'!D171="","",'2. Proteins Supplied'!D171)</f>
        <v/>
      </c>
      <c r="E163" t="str">
        <f>IF('2. Proteins Supplied'!E171="","",'2. Proteins Supplied'!E171)</f>
        <v/>
      </c>
      <c r="F163" t="str">
        <f>IF('2. Proteins Supplied'!F171="","",'2. Proteins Supplied'!F171)</f>
        <v/>
      </c>
      <c r="G163" t="str">
        <f>IF('2. Proteins Supplied'!G171="","",'2. Proteins Supplied'!G171)</f>
        <v/>
      </c>
      <c r="H163" t="str">
        <f>IF('2. Proteins Supplied'!H171="","",'2. Proteins Supplied'!H171)</f>
        <v/>
      </c>
      <c r="I163" t="str">
        <f>IF('2. Proteins Supplied'!I171="","",'2. Proteins Supplied'!I171)</f>
        <v/>
      </c>
      <c r="J163" t="str">
        <f>IF('2. Proteins Supplied'!K171="","",'2. Proteins Supplied'!K171)</f>
        <v/>
      </c>
      <c r="K163" t="str">
        <f>IF(G163="","",VLOOKUP(G163,LookUps!$E$2:$G$20,3,FALSE))</f>
        <v/>
      </c>
      <c r="L163" t="str">
        <f t="shared" si="2"/>
        <v/>
      </c>
    </row>
    <row r="164" spans="1:12">
      <c r="A164" t="str">
        <f t="array" ref="A164">IF($E164="","",INDEX('1. Your Supplier Details'!C$11:C$78,MATCH(Database!$E164,'1. Your Supplier Details'!$C$11:$C$78,0)))</f>
        <v/>
      </c>
      <c r="B164" t="str">
        <f t="array" ref="B164">IF($E164="","",INDEX('1. Your Supplier Details'!D$11:D$78,MATCH(Database!$E164,'1. Your Supplier Details'!$C$11:$C$78,0)))</f>
        <v/>
      </c>
      <c r="C164" t="str">
        <f t="array" ref="C164">IF($E164="","",INDEX('1. Your Supplier Details'!E$11:E$78,MATCH(Database!$E164,'1. Your Supplier Details'!$C$11:$C$78,0)))</f>
        <v/>
      </c>
      <c r="D164" t="str">
        <f>IF('2. Proteins Supplied'!D172="","",'2. Proteins Supplied'!D172)</f>
        <v/>
      </c>
      <c r="E164" t="str">
        <f>IF('2. Proteins Supplied'!E172="","",'2. Proteins Supplied'!E172)</f>
        <v/>
      </c>
      <c r="F164" t="str">
        <f>IF('2. Proteins Supplied'!F172="","",'2. Proteins Supplied'!F172)</f>
        <v/>
      </c>
      <c r="G164" t="str">
        <f>IF('2. Proteins Supplied'!G172="","",'2. Proteins Supplied'!G172)</f>
        <v/>
      </c>
      <c r="H164" t="str">
        <f>IF('2. Proteins Supplied'!H172="","",'2. Proteins Supplied'!H172)</f>
        <v/>
      </c>
      <c r="I164" t="str">
        <f>IF('2. Proteins Supplied'!I172="","",'2. Proteins Supplied'!I172)</f>
        <v/>
      </c>
      <c r="J164" t="str">
        <f>IF('2. Proteins Supplied'!K172="","",'2. Proteins Supplied'!K172)</f>
        <v/>
      </c>
      <c r="K164" t="str">
        <f>IF(G164="","",VLOOKUP(G164,LookUps!$E$2:$G$20,3,FALSE))</f>
        <v/>
      </c>
      <c r="L164" t="str">
        <f t="shared" si="2"/>
        <v/>
      </c>
    </row>
    <row r="165" spans="1:12">
      <c r="A165" t="str">
        <f t="array" ref="A165">IF($E165="","",INDEX('1. Your Supplier Details'!C$11:C$78,MATCH(Database!$E165,'1. Your Supplier Details'!$C$11:$C$78,0)))</f>
        <v/>
      </c>
      <c r="B165" t="str">
        <f t="array" ref="B165">IF($E165="","",INDEX('1. Your Supplier Details'!D$11:D$78,MATCH(Database!$E165,'1. Your Supplier Details'!$C$11:$C$78,0)))</f>
        <v/>
      </c>
      <c r="C165" t="str">
        <f t="array" ref="C165">IF($E165="","",INDEX('1. Your Supplier Details'!E$11:E$78,MATCH(Database!$E165,'1. Your Supplier Details'!$C$11:$C$78,0)))</f>
        <v/>
      </c>
      <c r="D165" t="str">
        <f>IF('2. Proteins Supplied'!D173="","",'2. Proteins Supplied'!D173)</f>
        <v/>
      </c>
      <c r="E165" t="str">
        <f>IF('2. Proteins Supplied'!E173="","",'2. Proteins Supplied'!E173)</f>
        <v/>
      </c>
      <c r="F165" t="str">
        <f>IF('2. Proteins Supplied'!F173="","",'2. Proteins Supplied'!F173)</f>
        <v/>
      </c>
      <c r="G165" t="str">
        <f>IF('2. Proteins Supplied'!G173="","",'2. Proteins Supplied'!G173)</f>
        <v/>
      </c>
      <c r="H165" t="str">
        <f>IF('2. Proteins Supplied'!H173="","",'2. Proteins Supplied'!H173)</f>
        <v/>
      </c>
      <c r="I165" t="str">
        <f>IF('2. Proteins Supplied'!I173="","",'2. Proteins Supplied'!I173)</f>
        <v/>
      </c>
      <c r="J165" t="str">
        <f>IF('2. Proteins Supplied'!K173="","",'2. Proteins Supplied'!K173)</f>
        <v/>
      </c>
      <c r="K165" t="str">
        <f>IF(G165="","",VLOOKUP(G165,LookUps!$E$2:$G$20,3,FALSE))</f>
        <v/>
      </c>
      <c r="L165" t="str">
        <f t="shared" si="2"/>
        <v/>
      </c>
    </row>
    <row r="166" spans="1:12">
      <c r="A166" t="str">
        <f t="array" ref="A166">IF($E166="","",INDEX('1. Your Supplier Details'!C$11:C$78,MATCH(Database!$E166,'1. Your Supplier Details'!$C$11:$C$78,0)))</f>
        <v/>
      </c>
      <c r="B166" t="str">
        <f t="array" ref="B166">IF($E166="","",INDEX('1. Your Supplier Details'!D$11:D$78,MATCH(Database!$E166,'1. Your Supplier Details'!$C$11:$C$78,0)))</f>
        <v/>
      </c>
      <c r="C166" t="str">
        <f t="array" ref="C166">IF($E166="","",INDEX('1. Your Supplier Details'!E$11:E$78,MATCH(Database!$E166,'1. Your Supplier Details'!$C$11:$C$78,0)))</f>
        <v/>
      </c>
      <c r="D166" t="str">
        <f>IF('2. Proteins Supplied'!D174="","",'2. Proteins Supplied'!D174)</f>
        <v/>
      </c>
      <c r="E166" t="str">
        <f>IF('2. Proteins Supplied'!E174="","",'2. Proteins Supplied'!E174)</f>
        <v/>
      </c>
      <c r="F166" t="str">
        <f>IF('2. Proteins Supplied'!F174="","",'2. Proteins Supplied'!F174)</f>
        <v/>
      </c>
      <c r="G166" t="str">
        <f>IF('2. Proteins Supplied'!G174="","",'2. Proteins Supplied'!G174)</f>
        <v/>
      </c>
      <c r="H166" t="str">
        <f>IF('2. Proteins Supplied'!H174="","",'2. Proteins Supplied'!H174)</f>
        <v/>
      </c>
      <c r="I166" t="str">
        <f>IF('2. Proteins Supplied'!I174="","",'2. Proteins Supplied'!I174)</f>
        <v/>
      </c>
      <c r="J166" t="str">
        <f>IF('2. Proteins Supplied'!K174="","",'2. Proteins Supplied'!K174)</f>
        <v/>
      </c>
      <c r="K166" t="str">
        <f>IF(G166="","",VLOOKUP(G166,LookUps!$E$2:$G$20,3,FALSE))</f>
        <v/>
      </c>
      <c r="L166" t="str">
        <f t="shared" si="2"/>
        <v/>
      </c>
    </row>
    <row r="167" spans="1:12">
      <c r="A167" t="str">
        <f t="array" ref="A167">IF($E167="","",INDEX('1. Your Supplier Details'!C$11:C$78,MATCH(Database!$E167,'1. Your Supplier Details'!$C$11:$C$78,0)))</f>
        <v/>
      </c>
      <c r="B167" t="str">
        <f t="array" ref="B167">IF($E167="","",INDEX('1. Your Supplier Details'!D$11:D$78,MATCH(Database!$E167,'1. Your Supplier Details'!$C$11:$C$78,0)))</f>
        <v/>
      </c>
      <c r="C167" t="str">
        <f t="array" ref="C167">IF($E167="","",INDEX('1. Your Supplier Details'!E$11:E$78,MATCH(Database!$E167,'1. Your Supplier Details'!$C$11:$C$78,0)))</f>
        <v/>
      </c>
      <c r="D167" t="str">
        <f>IF('2. Proteins Supplied'!D175="","",'2. Proteins Supplied'!D175)</f>
        <v/>
      </c>
      <c r="E167" t="str">
        <f>IF('2. Proteins Supplied'!E175="","",'2. Proteins Supplied'!E175)</f>
        <v/>
      </c>
      <c r="F167" t="str">
        <f>IF('2. Proteins Supplied'!F175="","",'2. Proteins Supplied'!F175)</f>
        <v/>
      </c>
      <c r="G167" t="str">
        <f>IF('2. Proteins Supplied'!G175="","",'2. Proteins Supplied'!G175)</f>
        <v/>
      </c>
      <c r="H167" t="str">
        <f>IF('2. Proteins Supplied'!H175="","",'2. Proteins Supplied'!H175)</f>
        <v/>
      </c>
      <c r="I167" t="str">
        <f>IF('2. Proteins Supplied'!I175="","",'2. Proteins Supplied'!I175)</f>
        <v/>
      </c>
      <c r="J167" t="str">
        <f>IF('2. Proteins Supplied'!K175="","",'2. Proteins Supplied'!K175)</f>
        <v/>
      </c>
      <c r="K167" t="str">
        <f>IF(G167="","",VLOOKUP(G167,LookUps!$E$2:$G$20,3,FALSE))</f>
        <v/>
      </c>
      <c r="L167" t="str">
        <f t="shared" si="2"/>
        <v/>
      </c>
    </row>
    <row r="168" spans="1:12">
      <c r="A168" t="str">
        <f t="array" ref="A168">IF($E168="","",INDEX('1. Your Supplier Details'!C$11:C$78,MATCH(Database!$E168,'1. Your Supplier Details'!$C$11:$C$78,0)))</f>
        <v/>
      </c>
      <c r="B168" t="str">
        <f t="array" ref="B168">IF($E168="","",INDEX('1. Your Supplier Details'!D$11:D$78,MATCH(Database!$E168,'1. Your Supplier Details'!$C$11:$C$78,0)))</f>
        <v/>
      </c>
      <c r="C168" t="str">
        <f t="array" ref="C168">IF($E168="","",INDEX('1. Your Supplier Details'!E$11:E$78,MATCH(Database!$E168,'1. Your Supplier Details'!$C$11:$C$78,0)))</f>
        <v/>
      </c>
      <c r="D168" t="str">
        <f>IF('2. Proteins Supplied'!D176="","",'2. Proteins Supplied'!D176)</f>
        <v/>
      </c>
      <c r="E168" t="str">
        <f>IF('2. Proteins Supplied'!E176="","",'2. Proteins Supplied'!E176)</f>
        <v/>
      </c>
      <c r="F168" t="str">
        <f>IF('2. Proteins Supplied'!F176="","",'2. Proteins Supplied'!F176)</f>
        <v/>
      </c>
      <c r="G168" t="str">
        <f>IF('2. Proteins Supplied'!G176="","",'2. Proteins Supplied'!G176)</f>
        <v/>
      </c>
      <c r="H168" t="str">
        <f>IF('2. Proteins Supplied'!H176="","",'2. Proteins Supplied'!H176)</f>
        <v/>
      </c>
      <c r="I168" t="str">
        <f>IF('2. Proteins Supplied'!I176="","",'2. Proteins Supplied'!I176)</f>
        <v/>
      </c>
      <c r="J168" t="str">
        <f>IF('2. Proteins Supplied'!K176="","",'2. Proteins Supplied'!K176)</f>
        <v/>
      </c>
      <c r="K168" t="str">
        <f>IF(G168="","",VLOOKUP(G168,LookUps!$E$2:$G$20,3,FALSE))</f>
        <v/>
      </c>
      <c r="L168" t="str">
        <f t="shared" si="2"/>
        <v/>
      </c>
    </row>
    <row r="169" spans="1:12">
      <c r="A169" t="str">
        <f t="array" ref="A169">IF($E169="","",INDEX('1. Your Supplier Details'!C$11:C$78,MATCH(Database!$E169,'1. Your Supplier Details'!$C$11:$C$78,0)))</f>
        <v/>
      </c>
      <c r="B169" t="str">
        <f t="array" ref="B169">IF($E169="","",INDEX('1. Your Supplier Details'!D$11:D$78,MATCH(Database!$E169,'1. Your Supplier Details'!$C$11:$C$78,0)))</f>
        <v/>
      </c>
      <c r="C169" t="str">
        <f t="array" ref="C169">IF($E169="","",INDEX('1. Your Supplier Details'!E$11:E$78,MATCH(Database!$E169,'1. Your Supplier Details'!$C$11:$C$78,0)))</f>
        <v/>
      </c>
      <c r="D169" t="str">
        <f>IF('2. Proteins Supplied'!D177="","",'2. Proteins Supplied'!D177)</f>
        <v/>
      </c>
      <c r="E169" t="str">
        <f>IF('2. Proteins Supplied'!E177="","",'2. Proteins Supplied'!E177)</f>
        <v/>
      </c>
      <c r="F169" t="str">
        <f>IF('2. Proteins Supplied'!F177="","",'2. Proteins Supplied'!F177)</f>
        <v/>
      </c>
      <c r="G169" t="str">
        <f>IF('2. Proteins Supplied'!G177="","",'2. Proteins Supplied'!G177)</f>
        <v/>
      </c>
      <c r="H169" t="str">
        <f>IF('2. Proteins Supplied'!H177="","",'2. Proteins Supplied'!H177)</f>
        <v/>
      </c>
      <c r="I169" t="str">
        <f>IF('2. Proteins Supplied'!I177="","",'2. Proteins Supplied'!I177)</f>
        <v/>
      </c>
      <c r="J169" t="str">
        <f>IF('2. Proteins Supplied'!K177="","",'2. Proteins Supplied'!K177)</f>
        <v/>
      </c>
      <c r="K169" t="str">
        <f>IF(G169="","",VLOOKUP(G169,LookUps!$E$2:$G$20,3,FALSE))</f>
        <v/>
      </c>
      <c r="L169" t="str">
        <f t="shared" si="2"/>
        <v/>
      </c>
    </row>
    <row r="170" spans="1:12">
      <c r="A170" t="str">
        <f t="array" ref="A170">IF($E170="","",INDEX('1. Your Supplier Details'!C$11:C$78,MATCH(Database!$E170,'1. Your Supplier Details'!$C$11:$C$78,0)))</f>
        <v/>
      </c>
      <c r="B170" t="str">
        <f t="array" ref="B170">IF($E170="","",INDEX('1. Your Supplier Details'!D$11:D$78,MATCH(Database!$E170,'1. Your Supplier Details'!$C$11:$C$78,0)))</f>
        <v/>
      </c>
      <c r="C170" t="str">
        <f t="array" ref="C170">IF($E170="","",INDEX('1. Your Supplier Details'!E$11:E$78,MATCH(Database!$E170,'1. Your Supplier Details'!$C$11:$C$78,0)))</f>
        <v/>
      </c>
      <c r="D170" t="str">
        <f>IF('2. Proteins Supplied'!D178="","",'2. Proteins Supplied'!D178)</f>
        <v/>
      </c>
      <c r="E170" t="str">
        <f>IF('2. Proteins Supplied'!E178="","",'2. Proteins Supplied'!E178)</f>
        <v/>
      </c>
      <c r="F170" t="str">
        <f>IF('2. Proteins Supplied'!F178="","",'2. Proteins Supplied'!F178)</f>
        <v/>
      </c>
      <c r="G170" t="str">
        <f>IF('2. Proteins Supplied'!G178="","",'2. Proteins Supplied'!G178)</f>
        <v/>
      </c>
      <c r="H170" t="str">
        <f>IF('2. Proteins Supplied'!H178="","",'2. Proteins Supplied'!H178)</f>
        <v/>
      </c>
      <c r="I170" t="str">
        <f>IF('2. Proteins Supplied'!I178="","",'2. Proteins Supplied'!I178)</f>
        <v/>
      </c>
      <c r="J170" t="str">
        <f>IF('2. Proteins Supplied'!K178="","",'2. Proteins Supplied'!K178)</f>
        <v/>
      </c>
      <c r="K170" t="str">
        <f>IF(G170="","",VLOOKUP(G170,LookUps!$E$2:$G$20,3,FALSE))</f>
        <v/>
      </c>
      <c r="L170" t="str">
        <f t="shared" si="2"/>
        <v/>
      </c>
    </row>
    <row r="171" spans="1:12">
      <c r="A171" t="str">
        <f t="array" ref="A171">IF($E171="","",INDEX('1. Your Supplier Details'!C$11:C$78,MATCH(Database!$E171,'1. Your Supplier Details'!$C$11:$C$78,0)))</f>
        <v/>
      </c>
      <c r="B171" t="str">
        <f t="array" ref="B171">IF($E171="","",INDEX('1. Your Supplier Details'!D$11:D$78,MATCH(Database!$E171,'1. Your Supplier Details'!$C$11:$C$78,0)))</f>
        <v/>
      </c>
      <c r="C171" t="str">
        <f t="array" ref="C171">IF($E171="","",INDEX('1. Your Supplier Details'!E$11:E$78,MATCH(Database!$E171,'1. Your Supplier Details'!$C$11:$C$78,0)))</f>
        <v/>
      </c>
      <c r="D171" t="str">
        <f>IF('2. Proteins Supplied'!D179="","",'2. Proteins Supplied'!D179)</f>
        <v/>
      </c>
      <c r="E171" t="str">
        <f>IF('2. Proteins Supplied'!E179="","",'2. Proteins Supplied'!E179)</f>
        <v/>
      </c>
      <c r="F171" t="str">
        <f>IF('2. Proteins Supplied'!F179="","",'2. Proteins Supplied'!F179)</f>
        <v/>
      </c>
      <c r="G171" t="str">
        <f>IF('2. Proteins Supplied'!G179="","",'2. Proteins Supplied'!G179)</f>
        <v/>
      </c>
      <c r="H171" t="str">
        <f>IF('2. Proteins Supplied'!H179="","",'2. Proteins Supplied'!H179)</f>
        <v/>
      </c>
      <c r="I171" t="str">
        <f>IF('2. Proteins Supplied'!I179="","",'2. Proteins Supplied'!I179)</f>
        <v/>
      </c>
      <c r="J171" t="str">
        <f>IF('2. Proteins Supplied'!K179="","",'2. Proteins Supplied'!K179)</f>
        <v/>
      </c>
      <c r="K171" t="str">
        <f>IF(G171="","",VLOOKUP(G171,LookUps!$E$2:$G$20,3,FALSE))</f>
        <v/>
      </c>
      <c r="L171" t="str">
        <f t="shared" si="2"/>
        <v/>
      </c>
    </row>
    <row r="172" spans="1:12">
      <c r="A172" t="str">
        <f t="array" ref="A172">IF($E172="","",INDEX('1. Your Supplier Details'!C$11:C$78,MATCH(Database!$E172,'1. Your Supplier Details'!$C$11:$C$78,0)))</f>
        <v/>
      </c>
      <c r="B172" t="str">
        <f t="array" ref="B172">IF($E172="","",INDEX('1. Your Supplier Details'!D$11:D$78,MATCH(Database!$E172,'1. Your Supplier Details'!$C$11:$C$78,0)))</f>
        <v/>
      </c>
      <c r="C172" t="str">
        <f t="array" ref="C172">IF($E172="","",INDEX('1. Your Supplier Details'!E$11:E$78,MATCH(Database!$E172,'1. Your Supplier Details'!$C$11:$C$78,0)))</f>
        <v/>
      </c>
      <c r="D172" t="str">
        <f>IF('2. Proteins Supplied'!D180="","",'2. Proteins Supplied'!D180)</f>
        <v/>
      </c>
      <c r="E172" t="str">
        <f>IF('2. Proteins Supplied'!E180="","",'2. Proteins Supplied'!E180)</f>
        <v/>
      </c>
      <c r="F172" t="str">
        <f>IF('2. Proteins Supplied'!F180="","",'2. Proteins Supplied'!F180)</f>
        <v/>
      </c>
      <c r="G172" t="str">
        <f>IF('2. Proteins Supplied'!G180="","",'2. Proteins Supplied'!G180)</f>
        <v/>
      </c>
      <c r="H172" t="str">
        <f>IF('2. Proteins Supplied'!H180="","",'2. Proteins Supplied'!H180)</f>
        <v/>
      </c>
      <c r="I172" t="str">
        <f>IF('2. Proteins Supplied'!I180="","",'2. Proteins Supplied'!I180)</f>
        <v/>
      </c>
      <c r="J172" t="str">
        <f>IF('2. Proteins Supplied'!K180="","",'2. Proteins Supplied'!K180)</f>
        <v/>
      </c>
      <c r="K172" t="str">
        <f>IF(G172="","",VLOOKUP(G172,LookUps!$E$2:$G$20,3,FALSE))</f>
        <v/>
      </c>
      <c r="L172" t="str">
        <f t="shared" si="2"/>
        <v/>
      </c>
    </row>
    <row r="173" spans="1:12">
      <c r="A173" t="str">
        <f t="array" ref="A173">IF($E173="","",INDEX('1. Your Supplier Details'!C$11:C$78,MATCH(Database!$E173,'1. Your Supplier Details'!$C$11:$C$78,0)))</f>
        <v/>
      </c>
      <c r="B173" t="str">
        <f t="array" ref="B173">IF($E173="","",INDEX('1. Your Supplier Details'!D$11:D$78,MATCH(Database!$E173,'1. Your Supplier Details'!$C$11:$C$78,0)))</f>
        <v/>
      </c>
      <c r="C173" t="str">
        <f t="array" ref="C173">IF($E173="","",INDEX('1. Your Supplier Details'!E$11:E$78,MATCH(Database!$E173,'1. Your Supplier Details'!$C$11:$C$78,0)))</f>
        <v/>
      </c>
      <c r="D173" t="str">
        <f>IF('2. Proteins Supplied'!D181="","",'2. Proteins Supplied'!D181)</f>
        <v/>
      </c>
      <c r="E173" t="str">
        <f>IF('2. Proteins Supplied'!E181="","",'2. Proteins Supplied'!E181)</f>
        <v/>
      </c>
      <c r="F173" t="str">
        <f>IF('2. Proteins Supplied'!F181="","",'2. Proteins Supplied'!F181)</f>
        <v/>
      </c>
      <c r="G173" t="str">
        <f>IF('2. Proteins Supplied'!G181="","",'2. Proteins Supplied'!G181)</f>
        <v/>
      </c>
      <c r="H173" t="str">
        <f>IF('2. Proteins Supplied'!H181="","",'2. Proteins Supplied'!H181)</f>
        <v/>
      </c>
      <c r="I173" t="str">
        <f>IF('2. Proteins Supplied'!I181="","",'2. Proteins Supplied'!I181)</f>
        <v/>
      </c>
      <c r="J173" t="str">
        <f>IF('2. Proteins Supplied'!K181="","",'2. Proteins Supplied'!K181)</f>
        <v/>
      </c>
      <c r="K173" t="str">
        <f>IF(G173="","",VLOOKUP(G173,LookUps!$E$2:$G$20,3,FALSE))</f>
        <v/>
      </c>
      <c r="L173" t="str">
        <f t="shared" si="2"/>
        <v/>
      </c>
    </row>
    <row r="174" spans="1:12">
      <c r="A174" t="str">
        <f t="array" ref="A174">IF($E174="","",INDEX('1. Your Supplier Details'!C$11:C$78,MATCH(Database!$E174,'1. Your Supplier Details'!$C$11:$C$78,0)))</f>
        <v/>
      </c>
      <c r="B174" t="str">
        <f t="array" ref="B174">IF($E174="","",INDEX('1. Your Supplier Details'!D$11:D$78,MATCH(Database!$E174,'1. Your Supplier Details'!$C$11:$C$78,0)))</f>
        <v/>
      </c>
      <c r="C174" t="str">
        <f t="array" ref="C174">IF($E174="","",INDEX('1. Your Supplier Details'!E$11:E$78,MATCH(Database!$E174,'1. Your Supplier Details'!$C$11:$C$78,0)))</f>
        <v/>
      </c>
      <c r="D174" t="str">
        <f>IF('2. Proteins Supplied'!D182="","",'2. Proteins Supplied'!D182)</f>
        <v/>
      </c>
      <c r="E174" t="str">
        <f>IF('2. Proteins Supplied'!E182="","",'2. Proteins Supplied'!E182)</f>
        <v/>
      </c>
      <c r="F174" t="str">
        <f>IF('2. Proteins Supplied'!F182="","",'2. Proteins Supplied'!F182)</f>
        <v/>
      </c>
      <c r="G174" t="str">
        <f>IF('2. Proteins Supplied'!G182="","",'2. Proteins Supplied'!G182)</f>
        <v/>
      </c>
      <c r="H174" t="str">
        <f>IF('2. Proteins Supplied'!H182="","",'2. Proteins Supplied'!H182)</f>
        <v/>
      </c>
      <c r="I174" t="str">
        <f>IF('2. Proteins Supplied'!I182="","",'2. Proteins Supplied'!I182)</f>
        <v/>
      </c>
      <c r="J174" t="str">
        <f>IF('2. Proteins Supplied'!K182="","",'2. Proteins Supplied'!K182)</f>
        <v/>
      </c>
      <c r="K174" t="str">
        <f>IF(G174="","",VLOOKUP(G174,LookUps!$E$2:$G$20,3,FALSE))</f>
        <v/>
      </c>
      <c r="L174" t="str">
        <f t="shared" si="2"/>
        <v/>
      </c>
    </row>
    <row r="175" spans="1:12">
      <c r="A175" t="str">
        <f t="array" ref="A175">IF($E175="","",INDEX('1. Your Supplier Details'!C$11:C$78,MATCH(Database!$E175,'1. Your Supplier Details'!$C$11:$C$78,0)))</f>
        <v/>
      </c>
      <c r="B175" t="str">
        <f t="array" ref="B175">IF($E175="","",INDEX('1. Your Supplier Details'!D$11:D$78,MATCH(Database!$E175,'1. Your Supplier Details'!$C$11:$C$78,0)))</f>
        <v/>
      </c>
      <c r="C175" t="str">
        <f t="array" ref="C175">IF($E175="","",INDEX('1. Your Supplier Details'!E$11:E$78,MATCH(Database!$E175,'1. Your Supplier Details'!$C$11:$C$78,0)))</f>
        <v/>
      </c>
      <c r="D175" t="str">
        <f>IF('2. Proteins Supplied'!D183="","",'2. Proteins Supplied'!D183)</f>
        <v/>
      </c>
      <c r="E175" t="str">
        <f>IF('2. Proteins Supplied'!E183="","",'2. Proteins Supplied'!E183)</f>
        <v/>
      </c>
      <c r="F175" t="str">
        <f>IF('2. Proteins Supplied'!F183="","",'2. Proteins Supplied'!F183)</f>
        <v/>
      </c>
      <c r="G175" t="str">
        <f>IF('2. Proteins Supplied'!G183="","",'2. Proteins Supplied'!G183)</f>
        <v/>
      </c>
      <c r="H175" t="str">
        <f>IF('2. Proteins Supplied'!H183="","",'2. Proteins Supplied'!H183)</f>
        <v/>
      </c>
      <c r="I175" t="str">
        <f>IF('2. Proteins Supplied'!I183="","",'2. Proteins Supplied'!I183)</f>
        <v/>
      </c>
      <c r="J175" t="str">
        <f>IF('2. Proteins Supplied'!K183="","",'2. Proteins Supplied'!K183)</f>
        <v/>
      </c>
      <c r="K175" t="str">
        <f>IF(G175="","",VLOOKUP(G175,LookUps!$E$2:$G$20,3,FALSE))</f>
        <v/>
      </c>
      <c r="L175" t="str">
        <f t="shared" si="2"/>
        <v/>
      </c>
    </row>
    <row r="176" spans="1:12">
      <c r="A176" t="str">
        <f t="array" ref="A176">IF($E176="","",INDEX('1. Your Supplier Details'!C$11:C$78,MATCH(Database!$E176,'1. Your Supplier Details'!$C$11:$C$78,0)))</f>
        <v/>
      </c>
      <c r="B176" t="str">
        <f t="array" ref="B176">IF($E176="","",INDEX('1. Your Supplier Details'!D$11:D$78,MATCH(Database!$E176,'1. Your Supplier Details'!$C$11:$C$78,0)))</f>
        <v/>
      </c>
      <c r="C176" t="str">
        <f t="array" ref="C176">IF($E176="","",INDEX('1. Your Supplier Details'!E$11:E$78,MATCH(Database!$E176,'1. Your Supplier Details'!$C$11:$C$78,0)))</f>
        <v/>
      </c>
      <c r="D176" t="str">
        <f>IF('2. Proteins Supplied'!D184="","",'2. Proteins Supplied'!D184)</f>
        <v/>
      </c>
      <c r="E176" t="str">
        <f>IF('2. Proteins Supplied'!E184="","",'2. Proteins Supplied'!E184)</f>
        <v/>
      </c>
      <c r="F176" t="str">
        <f>IF('2. Proteins Supplied'!F184="","",'2. Proteins Supplied'!F184)</f>
        <v/>
      </c>
      <c r="G176" t="str">
        <f>IF('2. Proteins Supplied'!G184="","",'2. Proteins Supplied'!G184)</f>
        <v/>
      </c>
      <c r="H176" t="str">
        <f>IF('2. Proteins Supplied'!H184="","",'2. Proteins Supplied'!H184)</f>
        <v/>
      </c>
      <c r="I176" t="str">
        <f>IF('2. Proteins Supplied'!I184="","",'2. Proteins Supplied'!I184)</f>
        <v/>
      </c>
      <c r="J176" t="str">
        <f>IF('2. Proteins Supplied'!K184="","",'2. Proteins Supplied'!K184)</f>
        <v/>
      </c>
      <c r="K176" t="str">
        <f>IF(G176="","",VLOOKUP(G176,LookUps!$E$2:$G$20,3,FALSE))</f>
        <v/>
      </c>
      <c r="L176" t="str">
        <f t="shared" si="2"/>
        <v/>
      </c>
    </row>
    <row r="177" spans="1:12">
      <c r="A177" t="str">
        <f t="array" ref="A177">IF($E177="","",INDEX('1. Your Supplier Details'!C$11:C$78,MATCH(Database!$E177,'1. Your Supplier Details'!$C$11:$C$78,0)))</f>
        <v/>
      </c>
      <c r="B177" t="str">
        <f t="array" ref="B177">IF($E177="","",INDEX('1. Your Supplier Details'!D$11:D$78,MATCH(Database!$E177,'1. Your Supplier Details'!$C$11:$C$78,0)))</f>
        <v/>
      </c>
      <c r="C177" t="str">
        <f t="array" ref="C177">IF($E177="","",INDEX('1. Your Supplier Details'!E$11:E$78,MATCH(Database!$E177,'1. Your Supplier Details'!$C$11:$C$78,0)))</f>
        <v/>
      </c>
      <c r="D177" t="str">
        <f>IF('2. Proteins Supplied'!D185="","",'2. Proteins Supplied'!D185)</f>
        <v/>
      </c>
      <c r="E177" t="str">
        <f>IF('2. Proteins Supplied'!E185="","",'2. Proteins Supplied'!E185)</f>
        <v/>
      </c>
      <c r="F177" t="str">
        <f>IF('2. Proteins Supplied'!F185="","",'2. Proteins Supplied'!F185)</f>
        <v/>
      </c>
      <c r="G177" t="str">
        <f>IF('2. Proteins Supplied'!G185="","",'2. Proteins Supplied'!G185)</f>
        <v/>
      </c>
      <c r="H177" t="str">
        <f>IF('2. Proteins Supplied'!H185="","",'2. Proteins Supplied'!H185)</f>
        <v/>
      </c>
      <c r="I177" t="str">
        <f>IF('2. Proteins Supplied'!I185="","",'2. Proteins Supplied'!I185)</f>
        <v/>
      </c>
      <c r="J177" t="str">
        <f>IF('2. Proteins Supplied'!K185="","",'2. Proteins Supplied'!K185)</f>
        <v/>
      </c>
      <c r="K177" t="str">
        <f>IF(G177="","",VLOOKUP(G177,LookUps!$E$2:$G$20,3,FALSE))</f>
        <v/>
      </c>
      <c r="L177" t="str">
        <f t="shared" si="2"/>
        <v/>
      </c>
    </row>
    <row r="178" spans="1:12">
      <c r="A178" t="str">
        <f t="array" ref="A178">IF($E178="","",INDEX('1. Your Supplier Details'!C$11:C$78,MATCH(Database!$E178,'1. Your Supplier Details'!$C$11:$C$78,0)))</f>
        <v/>
      </c>
      <c r="B178" t="str">
        <f t="array" ref="B178">IF($E178="","",INDEX('1. Your Supplier Details'!D$11:D$78,MATCH(Database!$E178,'1. Your Supplier Details'!$C$11:$C$78,0)))</f>
        <v/>
      </c>
      <c r="C178" t="str">
        <f t="array" ref="C178">IF($E178="","",INDEX('1. Your Supplier Details'!E$11:E$78,MATCH(Database!$E178,'1. Your Supplier Details'!$C$11:$C$78,0)))</f>
        <v/>
      </c>
      <c r="D178" t="str">
        <f>IF('2. Proteins Supplied'!D186="","",'2. Proteins Supplied'!D186)</f>
        <v/>
      </c>
      <c r="E178" t="str">
        <f>IF('2. Proteins Supplied'!E186="","",'2. Proteins Supplied'!E186)</f>
        <v/>
      </c>
      <c r="F178" t="str">
        <f>IF('2. Proteins Supplied'!F186="","",'2. Proteins Supplied'!F186)</f>
        <v/>
      </c>
      <c r="G178" t="str">
        <f>IF('2. Proteins Supplied'!G186="","",'2. Proteins Supplied'!G186)</f>
        <v/>
      </c>
      <c r="H178" t="str">
        <f>IF('2. Proteins Supplied'!H186="","",'2. Proteins Supplied'!H186)</f>
        <v/>
      </c>
      <c r="I178" t="str">
        <f>IF('2. Proteins Supplied'!I186="","",'2. Proteins Supplied'!I186)</f>
        <v/>
      </c>
      <c r="J178" t="str">
        <f>IF('2. Proteins Supplied'!K186="","",'2. Proteins Supplied'!K186)</f>
        <v/>
      </c>
      <c r="K178" t="str">
        <f>IF(G178="","",VLOOKUP(G178,LookUps!$E$2:$G$20,3,FALSE))</f>
        <v/>
      </c>
      <c r="L178" t="str">
        <f t="shared" si="2"/>
        <v/>
      </c>
    </row>
    <row r="179" spans="1:12">
      <c r="A179" t="str">
        <f t="array" ref="A179">IF($E179="","",INDEX('1. Your Supplier Details'!C$11:C$78,MATCH(Database!$E179,'1. Your Supplier Details'!$C$11:$C$78,0)))</f>
        <v/>
      </c>
      <c r="B179" t="str">
        <f t="array" ref="B179">IF($E179="","",INDEX('1. Your Supplier Details'!D$11:D$78,MATCH(Database!$E179,'1. Your Supplier Details'!$C$11:$C$78,0)))</f>
        <v/>
      </c>
      <c r="C179" t="str">
        <f t="array" ref="C179">IF($E179="","",INDEX('1. Your Supplier Details'!E$11:E$78,MATCH(Database!$E179,'1. Your Supplier Details'!$C$11:$C$78,0)))</f>
        <v/>
      </c>
      <c r="D179" t="str">
        <f>IF('2. Proteins Supplied'!D187="","",'2. Proteins Supplied'!D187)</f>
        <v/>
      </c>
      <c r="E179" t="str">
        <f>IF('2. Proteins Supplied'!E187="","",'2. Proteins Supplied'!E187)</f>
        <v/>
      </c>
      <c r="F179" t="str">
        <f>IF('2. Proteins Supplied'!F187="","",'2. Proteins Supplied'!F187)</f>
        <v/>
      </c>
      <c r="G179" t="str">
        <f>IF('2. Proteins Supplied'!G187="","",'2. Proteins Supplied'!G187)</f>
        <v/>
      </c>
      <c r="H179" t="str">
        <f>IF('2. Proteins Supplied'!H187="","",'2. Proteins Supplied'!H187)</f>
        <v/>
      </c>
      <c r="I179" t="str">
        <f>IF('2. Proteins Supplied'!I187="","",'2. Proteins Supplied'!I187)</f>
        <v/>
      </c>
      <c r="J179" t="str">
        <f>IF('2. Proteins Supplied'!K187="","",'2. Proteins Supplied'!K187)</f>
        <v/>
      </c>
      <c r="K179" t="str">
        <f>IF(G179="","",VLOOKUP(G179,LookUps!$E$2:$G$20,3,FALSE))</f>
        <v/>
      </c>
      <c r="L179" t="str">
        <f t="shared" si="2"/>
        <v/>
      </c>
    </row>
    <row r="180" spans="1:12">
      <c r="A180" t="str">
        <f t="array" ref="A180">IF($E180="","",INDEX('1. Your Supplier Details'!C$11:C$78,MATCH(Database!$E180,'1. Your Supplier Details'!$C$11:$C$78,0)))</f>
        <v/>
      </c>
      <c r="B180" t="str">
        <f t="array" ref="B180">IF($E180="","",INDEX('1. Your Supplier Details'!D$11:D$78,MATCH(Database!$E180,'1. Your Supplier Details'!$C$11:$C$78,0)))</f>
        <v/>
      </c>
      <c r="C180" t="str">
        <f t="array" ref="C180">IF($E180="","",INDEX('1. Your Supplier Details'!E$11:E$78,MATCH(Database!$E180,'1. Your Supplier Details'!$C$11:$C$78,0)))</f>
        <v/>
      </c>
      <c r="D180" t="str">
        <f>IF('2. Proteins Supplied'!D188="","",'2. Proteins Supplied'!D188)</f>
        <v/>
      </c>
      <c r="E180" t="str">
        <f>IF('2. Proteins Supplied'!E188="","",'2. Proteins Supplied'!E188)</f>
        <v/>
      </c>
      <c r="F180" t="str">
        <f>IF('2. Proteins Supplied'!F188="","",'2. Proteins Supplied'!F188)</f>
        <v/>
      </c>
      <c r="G180" t="str">
        <f>IF('2. Proteins Supplied'!G188="","",'2. Proteins Supplied'!G188)</f>
        <v/>
      </c>
      <c r="H180" t="str">
        <f>IF('2. Proteins Supplied'!H188="","",'2. Proteins Supplied'!H188)</f>
        <v/>
      </c>
      <c r="I180" t="str">
        <f>IF('2. Proteins Supplied'!I188="","",'2. Proteins Supplied'!I188)</f>
        <v/>
      </c>
      <c r="J180" t="str">
        <f>IF('2. Proteins Supplied'!K188="","",'2. Proteins Supplied'!K188)</f>
        <v/>
      </c>
      <c r="K180" t="str">
        <f>IF(G180="","",VLOOKUP(G180,LookUps!$E$2:$G$20,3,FALSE))</f>
        <v/>
      </c>
      <c r="L180" t="str">
        <f t="shared" si="2"/>
        <v/>
      </c>
    </row>
    <row r="181" spans="1:12">
      <c r="A181" t="str">
        <f t="array" ref="A181">IF($E181="","",INDEX('1. Your Supplier Details'!C$11:C$78,MATCH(Database!$E181,'1. Your Supplier Details'!$C$11:$C$78,0)))</f>
        <v/>
      </c>
      <c r="B181" t="str">
        <f t="array" ref="B181">IF($E181="","",INDEX('1. Your Supplier Details'!D$11:D$78,MATCH(Database!$E181,'1. Your Supplier Details'!$C$11:$C$78,0)))</f>
        <v/>
      </c>
      <c r="C181" t="str">
        <f t="array" ref="C181">IF($E181="","",INDEX('1. Your Supplier Details'!E$11:E$78,MATCH(Database!$E181,'1. Your Supplier Details'!$C$11:$C$78,0)))</f>
        <v/>
      </c>
      <c r="D181" t="str">
        <f>IF('2. Proteins Supplied'!D189="","",'2. Proteins Supplied'!D189)</f>
        <v/>
      </c>
      <c r="E181" t="str">
        <f>IF('2. Proteins Supplied'!E189="","",'2. Proteins Supplied'!E189)</f>
        <v/>
      </c>
      <c r="F181" t="str">
        <f>IF('2. Proteins Supplied'!F189="","",'2. Proteins Supplied'!F189)</f>
        <v/>
      </c>
      <c r="G181" t="str">
        <f>IF('2. Proteins Supplied'!G189="","",'2. Proteins Supplied'!G189)</f>
        <v/>
      </c>
      <c r="H181" t="str">
        <f>IF('2. Proteins Supplied'!H189="","",'2. Proteins Supplied'!H189)</f>
        <v/>
      </c>
      <c r="I181" t="str">
        <f>IF('2. Proteins Supplied'!I189="","",'2. Proteins Supplied'!I189)</f>
        <v/>
      </c>
      <c r="J181" t="str">
        <f>IF('2. Proteins Supplied'!K189="","",'2. Proteins Supplied'!K189)</f>
        <v/>
      </c>
      <c r="K181" t="str">
        <f>IF(G181="","",VLOOKUP(G181,LookUps!$E$2:$G$20,3,FALSE))</f>
        <v/>
      </c>
      <c r="L181" t="str">
        <f t="shared" si="2"/>
        <v/>
      </c>
    </row>
    <row r="182" spans="1:12">
      <c r="A182" t="str">
        <f t="array" ref="A182">IF($E182="","",INDEX('1. Your Supplier Details'!C$11:C$78,MATCH(Database!$E182,'1. Your Supplier Details'!$C$11:$C$78,0)))</f>
        <v/>
      </c>
      <c r="B182" t="str">
        <f t="array" ref="B182">IF($E182="","",INDEX('1. Your Supplier Details'!D$11:D$78,MATCH(Database!$E182,'1. Your Supplier Details'!$C$11:$C$78,0)))</f>
        <v/>
      </c>
      <c r="C182" t="str">
        <f t="array" ref="C182">IF($E182="","",INDEX('1. Your Supplier Details'!E$11:E$78,MATCH(Database!$E182,'1. Your Supplier Details'!$C$11:$C$78,0)))</f>
        <v/>
      </c>
      <c r="D182" t="str">
        <f>IF('2. Proteins Supplied'!D190="","",'2. Proteins Supplied'!D190)</f>
        <v/>
      </c>
      <c r="E182" t="str">
        <f>IF('2. Proteins Supplied'!E190="","",'2. Proteins Supplied'!E190)</f>
        <v/>
      </c>
      <c r="F182" t="str">
        <f>IF('2. Proteins Supplied'!F190="","",'2. Proteins Supplied'!F190)</f>
        <v/>
      </c>
      <c r="G182" t="str">
        <f>IF('2. Proteins Supplied'!G190="","",'2. Proteins Supplied'!G190)</f>
        <v/>
      </c>
      <c r="H182" t="str">
        <f>IF('2. Proteins Supplied'!H190="","",'2. Proteins Supplied'!H190)</f>
        <v/>
      </c>
      <c r="I182" t="str">
        <f>IF('2. Proteins Supplied'!I190="","",'2. Proteins Supplied'!I190)</f>
        <v/>
      </c>
      <c r="J182" t="str">
        <f>IF('2. Proteins Supplied'!K190="","",'2. Proteins Supplied'!K190)</f>
        <v/>
      </c>
      <c r="K182" t="str">
        <f>IF(G182="","",VLOOKUP(G182,LookUps!$E$2:$G$20,3,FALSE))</f>
        <v/>
      </c>
      <c r="L182" t="str">
        <f t="shared" si="2"/>
        <v/>
      </c>
    </row>
    <row r="183" spans="1:12">
      <c r="A183" t="str">
        <f t="array" ref="A183">IF($E183="","",INDEX('1. Your Supplier Details'!C$11:C$78,MATCH(Database!$E183,'1. Your Supplier Details'!$C$11:$C$78,0)))</f>
        <v/>
      </c>
      <c r="B183" t="str">
        <f t="array" ref="B183">IF($E183="","",INDEX('1. Your Supplier Details'!D$11:D$78,MATCH(Database!$E183,'1. Your Supplier Details'!$C$11:$C$78,0)))</f>
        <v/>
      </c>
      <c r="C183" t="str">
        <f t="array" ref="C183">IF($E183="","",INDEX('1. Your Supplier Details'!E$11:E$78,MATCH(Database!$E183,'1. Your Supplier Details'!$C$11:$C$78,0)))</f>
        <v/>
      </c>
      <c r="D183" t="str">
        <f>IF('2. Proteins Supplied'!D191="","",'2. Proteins Supplied'!D191)</f>
        <v/>
      </c>
      <c r="E183" t="str">
        <f>IF('2. Proteins Supplied'!E191="","",'2. Proteins Supplied'!E191)</f>
        <v/>
      </c>
      <c r="F183" t="str">
        <f>IF('2. Proteins Supplied'!F191="","",'2. Proteins Supplied'!F191)</f>
        <v/>
      </c>
      <c r="G183" t="str">
        <f>IF('2. Proteins Supplied'!G191="","",'2. Proteins Supplied'!G191)</f>
        <v/>
      </c>
      <c r="H183" t="str">
        <f>IF('2. Proteins Supplied'!H191="","",'2. Proteins Supplied'!H191)</f>
        <v/>
      </c>
      <c r="I183" t="str">
        <f>IF('2. Proteins Supplied'!I191="","",'2. Proteins Supplied'!I191)</f>
        <v/>
      </c>
      <c r="J183" t="str">
        <f>IF('2. Proteins Supplied'!K191="","",'2. Proteins Supplied'!K191)</f>
        <v/>
      </c>
      <c r="K183" t="str">
        <f>IF(G183="","",VLOOKUP(G183,LookUps!$E$2:$G$20,3,FALSE))</f>
        <v/>
      </c>
      <c r="L183" t="str">
        <f t="shared" si="2"/>
        <v/>
      </c>
    </row>
    <row r="184" spans="1:12">
      <c r="A184" t="str">
        <f t="array" ref="A184">IF($E184="","",INDEX('1. Your Supplier Details'!C$11:C$78,MATCH(Database!$E184,'1. Your Supplier Details'!$C$11:$C$78,0)))</f>
        <v/>
      </c>
      <c r="B184" t="str">
        <f t="array" ref="B184">IF($E184="","",INDEX('1. Your Supplier Details'!D$11:D$78,MATCH(Database!$E184,'1. Your Supplier Details'!$C$11:$C$78,0)))</f>
        <v/>
      </c>
      <c r="C184" t="str">
        <f t="array" ref="C184">IF($E184="","",INDEX('1. Your Supplier Details'!E$11:E$78,MATCH(Database!$E184,'1. Your Supplier Details'!$C$11:$C$78,0)))</f>
        <v/>
      </c>
      <c r="D184" t="str">
        <f>IF('2. Proteins Supplied'!D192="","",'2. Proteins Supplied'!D192)</f>
        <v/>
      </c>
      <c r="E184" t="str">
        <f>IF('2. Proteins Supplied'!E192="","",'2. Proteins Supplied'!E192)</f>
        <v/>
      </c>
      <c r="F184" t="str">
        <f>IF('2. Proteins Supplied'!F192="","",'2. Proteins Supplied'!F192)</f>
        <v/>
      </c>
      <c r="G184" t="str">
        <f>IF('2. Proteins Supplied'!G192="","",'2. Proteins Supplied'!G192)</f>
        <v/>
      </c>
      <c r="H184" t="str">
        <f>IF('2. Proteins Supplied'!H192="","",'2. Proteins Supplied'!H192)</f>
        <v/>
      </c>
      <c r="I184" t="str">
        <f>IF('2. Proteins Supplied'!I192="","",'2. Proteins Supplied'!I192)</f>
        <v/>
      </c>
      <c r="J184" t="str">
        <f>IF('2. Proteins Supplied'!K192="","",'2. Proteins Supplied'!K192)</f>
        <v/>
      </c>
      <c r="K184" t="str">
        <f>IF(G184="","",VLOOKUP(G184,LookUps!$E$2:$G$20,3,FALSE))</f>
        <v/>
      </c>
      <c r="L184" t="str">
        <f t="shared" si="2"/>
        <v/>
      </c>
    </row>
    <row r="185" spans="1:12">
      <c r="A185" t="str">
        <f t="array" ref="A185">IF($E185="","",INDEX('1. Your Supplier Details'!C$11:C$78,MATCH(Database!$E185,'1. Your Supplier Details'!$C$11:$C$78,0)))</f>
        <v/>
      </c>
      <c r="B185" t="str">
        <f t="array" ref="B185">IF($E185="","",INDEX('1. Your Supplier Details'!D$11:D$78,MATCH(Database!$E185,'1. Your Supplier Details'!$C$11:$C$78,0)))</f>
        <v/>
      </c>
      <c r="C185" t="str">
        <f t="array" ref="C185">IF($E185="","",INDEX('1. Your Supplier Details'!E$11:E$78,MATCH(Database!$E185,'1. Your Supplier Details'!$C$11:$C$78,0)))</f>
        <v/>
      </c>
      <c r="D185" t="str">
        <f>IF('2. Proteins Supplied'!D193="","",'2. Proteins Supplied'!D193)</f>
        <v/>
      </c>
      <c r="E185" t="str">
        <f>IF('2. Proteins Supplied'!E193="","",'2. Proteins Supplied'!E193)</f>
        <v/>
      </c>
      <c r="F185" t="str">
        <f>IF('2. Proteins Supplied'!F193="","",'2. Proteins Supplied'!F193)</f>
        <v/>
      </c>
      <c r="G185" t="str">
        <f>IF('2. Proteins Supplied'!G193="","",'2. Proteins Supplied'!G193)</f>
        <v/>
      </c>
      <c r="H185" t="str">
        <f>IF('2. Proteins Supplied'!H193="","",'2. Proteins Supplied'!H193)</f>
        <v/>
      </c>
      <c r="I185" t="str">
        <f>IF('2. Proteins Supplied'!I193="","",'2. Proteins Supplied'!I193)</f>
        <v/>
      </c>
      <c r="J185" t="str">
        <f>IF('2. Proteins Supplied'!K193="","",'2. Proteins Supplied'!K193)</f>
        <v/>
      </c>
      <c r="K185" t="str">
        <f>IF(G185="","",VLOOKUP(G185,LookUps!$E$2:$G$20,3,FALSE))</f>
        <v/>
      </c>
      <c r="L185" t="str">
        <f t="shared" si="2"/>
        <v/>
      </c>
    </row>
    <row r="186" spans="1:12">
      <c r="A186" t="str">
        <f t="array" ref="A186">IF($E186="","",INDEX('1. Your Supplier Details'!C$11:C$78,MATCH(Database!$E186,'1. Your Supplier Details'!$C$11:$C$78,0)))</f>
        <v/>
      </c>
      <c r="B186" t="str">
        <f t="array" ref="B186">IF($E186="","",INDEX('1. Your Supplier Details'!D$11:D$78,MATCH(Database!$E186,'1. Your Supplier Details'!$C$11:$C$78,0)))</f>
        <v/>
      </c>
      <c r="C186" t="str">
        <f t="array" ref="C186">IF($E186="","",INDEX('1. Your Supplier Details'!E$11:E$78,MATCH(Database!$E186,'1. Your Supplier Details'!$C$11:$C$78,0)))</f>
        <v/>
      </c>
      <c r="D186" t="str">
        <f>IF('2. Proteins Supplied'!D194="","",'2. Proteins Supplied'!D194)</f>
        <v/>
      </c>
      <c r="E186" t="str">
        <f>IF('2. Proteins Supplied'!E194="","",'2. Proteins Supplied'!E194)</f>
        <v/>
      </c>
      <c r="F186" t="str">
        <f>IF('2. Proteins Supplied'!F194="","",'2. Proteins Supplied'!F194)</f>
        <v/>
      </c>
      <c r="G186" t="str">
        <f>IF('2. Proteins Supplied'!G194="","",'2. Proteins Supplied'!G194)</f>
        <v/>
      </c>
      <c r="H186" t="str">
        <f>IF('2. Proteins Supplied'!H194="","",'2. Proteins Supplied'!H194)</f>
        <v/>
      </c>
      <c r="I186" t="str">
        <f>IF('2. Proteins Supplied'!I194="","",'2. Proteins Supplied'!I194)</f>
        <v/>
      </c>
      <c r="J186" t="str">
        <f>IF('2. Proteins Supplied'!K194="","",'2. Proteins Supplied'!K194)</f>
        <v/>
      </c>
      <c r="K186" t="str">
        <f>IF(G186="","",VLOOKUP(G186,LookUps!$E$2:$G$20,3,FALSE))</f>
        <v/>
      </c>
      <c r="L186" t="str">
        <f t="shared" si="2"/>
        <v/>
      </c>
    </row>
    <row r="187" spans="1:12">
      <c r="A187" t="str">
        <f t="array" ref="A187">IF($E187="","",INDEX('1. Your Supplier Details'!C$11:C$78,MATCH(Database!$E187,'1. Your Supplier Details'!$C$11:$C$78,0)))</f>
        <v/>
      </c>
      <c r="B187" t="str">
        <f t="array" ref="B187">IF($E187="","",INDEX('1. Your Supplier Details'!D$11:D$78,MATCH(Database!$E187,'1. Your Supplier Details'!$C$11:$C$78,0)))</f>
        <v/>
      </c>
      <c r="C187" t="str">
        <f t="array" ref="C187">IF($E187="","",INDEX('1. Your Supplier Details'!E$11:E$78,MATCH(Database!$E187,'1. Your Supplier Details'!$C$11:$C$78,0)))</f>
        <v/>
      </c>
      <c r="D187" t="str">
        <f>IF('2. Proteins Supplied'!D195="","",'2. Proteins Supplied'!D195)</f>
        <v/>
      </c>
      <c r="E187" t="str">
        <f>IF('2. Proteins Supplied'!E195="","",'2. Proteins Supplied'!E195)</f>
        <v/>
      </c>
      <c r="F187" t="str">
        <f>IF('2. Proteins Supplied'!F195="","",'2. Proteins Supplied'!F195)</f>
        <v/>
      </c>
      <c r="G187" t="str">
        <f>IF('2. Proteins Supplied'!G195="","",'2. Proteins Supplied'!G195)</f>
        <v/>
      </c>
      <c r="H187" t="str">
        <f>IF('2. Proteins Supplied'!H195="","",'2. Proteins Supplied'!H195)</f>
        <v/>
      </c>
      <c r="I187" t="str">
        <f>IF('2. Proteins Supplied'!I195="","",'2. Proteins Supplied'!I195)</f>
        <v/>
      </c>
      <c r="J187" t="str">
        <f>IF('2. Proteins Supplied'!K195="","",'2. Proteins Supplied'!K195)</f>
        <v/>
      </c>
      <c r="K187" t="str">
        <f>IF(G187="","",VLOOKUP(G187,LookUps!$E$2:$G$20,3,FALSE))</f>
        <v/>
      </c>
      <c r="L187" t="str">
        <f t="shared" si="2"/>
        <v/>
      </c>
    </row>
    <row r="188" spans="1:12">
      <c r="A188" t="str">
        <f t="array" ref="A188">IF($E188="","",INDEX('1. Your Supplier Details'!C$11:C$78,MATCH(Database!$E188,'1. Your Supplier Details'!$C$11:$C$78,0)))</f>
        <v/>
      </c>
      <c r="B188" t="str">
        <f t="array" ref="B188">IF($E188="","",INDEX('1. Your Supplier Details'!D$11:D$78,MATCH(Database!$E188,'1. Your Supplier Details'!$C$11:$C$78,0)))</f>
        <v/>
      </c>
      <c r="C188" t="str">
        <f t="array" ref="C188">IF($E188="","",INDEX('1. Your Supplier Details'!E$11:E$78,MATCH(Database!$E188,'1. Your Supplier Details'!$C$11:$C$78,0)))</f>
        <v/>
      </c>
      <c r="D188" t="str">
        <f>IF('2. Proteins Supplied'!D196="","",'2. Proteins Supplied'!D196)</f>
        <v/>
      </c>
      <c r="E188" t="str">
        <f>IF('2. Proteins Supplied'!E196="","",'2. Proteins Supplied'!E196)</f>
        <v/>
      </c>
      <c r="F188" t="str">
        <f>IF('2. Proteins Supplied'!F196="","",'2. Proteins Supplied'!F196)</f>
        <v/>
      </c>
      <c r="G188" t="str">
        <f>IF('2. Proteins Supplied'!G196="","",'2. Proteins Supplied'!G196)</f>
        <v/>
      </c>
      <c r="H188" t="str">
        <f>IF('2. Proteins Supplied'!H196="","",'2. Proteins Supplied'!H196)</f>
        <v/>
      </c>
      <c r="I188" t="str">
        <f>IF('2. Proteins Supplied'!I196="","",'2. Proteins Supplied'!I196)</f>
        <v/>
      </c>
      <c r="J188" t="str">
        <f>IF('2. Proteins Supplied'!K196="","",'2. Proteins Supplied'!K196)</f>
        <v/>
      </c>
      <c r="K188" t="str">
        <f>IF(G188="","",VLOOKUP(G188,LookUps!$E$2:$G$20,3,FALSE))</f>
        <v/>
      </c>
      <c r="L188" t="str">
        <f t="shared" si="2"/>
        <v/>
      </c>
    </row>
    <row r="189" spans="1:12">
      <c r="A189" t="str">
        <f t="array" ref="A189">IF($E189="","",INDEX('1. Your Supplier Details'!C$11:C$78,MATCH(Database!$E189,'1. Your Supplier Details'!$C$11:$C$78,0)))</f>
        <v/>
      </c>
      <c r="B189" t="str">
        <f t="array" ref="B189">IF($E189="","",INDEX('1. Your Supplier Details'!D$11:D$78,MATCH(Database!$E189,'1. Your Supplier Details'!$C$11:$C$78,0)))</f>
        <v/>
      </c>
      <c r="C189" t="str">
        <f t="array" ref="C189">IF($E189="","",INDEX('1. Your Supplier Details'!E$11:E$78,MATCH(Database!$E189,'1. Your Supplier Details'!$C$11:$C$78,0)))</f>
        <v/>
      </c>
      <c r="D189" t="str">
        <f>IF('2. Proteins Supplied'!D197="","",'2. Proteins Supplied'!D197)</f>
        <v/>
      </c>
      <c r="E189" t="str">
        <f>IF('2. Proteins Supplied'!E197="","",'2. Proteins Supplied'!E197)</f>
        <v/>
      </c>
      <c r="F189" t="str">
        <f>IF('2. Proteins Supplied'!F197="","",'2. Proteins Supplied'!F197)</f>
        <v/>
      </c>
      <c r="G189" t="str">
        <f>IF('2. Proteins Supplied'!G197="","",'2. Proteins Supplied'!G197)</f>
        <v/>
      </c>
      <c r="H189" t="str">
        <f>IF('2. Proteins Supplied'!H197="","",'2. Proteins Supplied'!H197)</f>
        <v/>
      </c>
      <c r="I189" t="str">
        <f>IF('2. Proteins Supplied'!I197="","",'2. Proteins Supplied'!I197)</f>
        <v/>
      </c>
      <c r="J189" t="str">
        <f>IF('2. Proteins Supplied'!K197="","",'2. Proteins Supplied'!K197)</f>
        <v/>
      </c>
      <c r="K189" t="str">
        <f>IF(G189="","",VLOOKUP(G189,LookUps!$E$2:$G$20,3,FALSE))</f>
        <v/>
      </c>
      <c r="L189" t="str">
        <f t="shared" si="2"/>
        <v/>
      </c>
    </row>
    <row r="190" spans="1:12">
      <c r="A190" t="str">
        <f t="array" ref="A190">IF($E190="","",INDEX('1. Your Supplier Details'!C$11:C$78,MATCH(Database!$E190,'1. Your Supplier Details'!$C$11:$C$78,0)))</f>
        <v/>
      </c>
      <c r="B190" t="str">
        <f t="array" ref="B190">IF($E190="","",INDEX('1. Your Supplier Details'!D$11:D$78,MATCH(Database!$E190,'1. Your Supplier Details'!$C$11:$C$78,0)))</f>
        <v/>
      </c>
      <c r="C190" t="str">
        <f t="array" ref="C190">IF($E190="","",INDEX('1. Your Supplier Details'!E$11:E$78,MATCH(Database!$E190,'1. Your Supplier Details'!$C$11:$C$78,0)))</f>
        <v/>
      </c>
      <c r="D190" t="str">
        <f>IF('2. Proteins Supplied'!D198="","",'2. Proteins Supplied'!D198)</f>
        <v/>
      </c>
      <c r="E190" t="str">
        <f>IF('2. Proteins Supplied'!E198="","",'2. Proteins Supplied'!E198)</f>
        <v/>
      </c>
      <c r="F190" t="str">
        <f>IF('2. Proteins Supplied'!F198="","",'2. Proteins Supplied'!F198)</f>
        <v/>
      </c>
      <c r="G190" t="str">
        <f>IF('2. Proteins Supplied'!G198="","",'2. Proteins Supplied'!G198)</f>
        <v/>
      </c>
      <c r="H190" t="str">
        <f>IF('2. Proteins Supplied'!H198="","",'2. Proteins Supplied'!H198)</f>
        <v/>
      </c>
      <c r="I190" t="str">
        <f>IF('2. Proteins Supplied'!I198="","",'2. Proteins Supplied'!I198)</f>
        <v/>
      </c>
      <c r="J190" t="str">
        <f>IF('2. Proteins Supplied'!K198="","",'2. Proteins Supplied'!K198)</f>
        <v/>
      </c>
      <c r="K190" t="str">
        <f>IF(G190="","",VLOOKUP(G190,LookUps!$E$2:$G$20,3,FALSE))</f>
        <v/>
      </c>
      <c r="L190" t="str">
        <f t="shared" si="2"/>
        <v/>
      </c>
    </row>
    <row r="191" spans="1:12">
      <c r="A191" t="str">
        <f t="array" ref="A191">IF($E191="","",INDEX('1. Your Supplier Details'!C$11:C$78,MATCH(Database!$E191,'1. Your Supplier Details'!$C$11:$C$78,0)))</f>
        <v/>
      </c>
      <c r="B191" t="str">
        <f t="array" ref="B191">IF($E191="","",INDEX('1. Your Supplier Details'!D$11:D$78,MATCH(Database!$E191,'1. Your Supplier Details'!$C$11:$C$78,0)))</f>
        <v/>
      </c>
      <c r="C191" t="str">
        <f t="array" ref="C191">IF($E191="","",INDEX('1. Your Supplier Details'!E$11:E$78,MATCH(Database!$E191,'1. Your Supplier Details'!$C$11:$C$78,0)))</f>
        <v/>
      </c>
      <c r="D191" t="str">
        <f>IF('2. Proteins Supplied'!D199="","",'2. Proteins Supplied'!D199)</f>
        <v/>
      </c>
      <c r="E191" t="str">
        <f>IF('2. Proteins Supplied'!E199="","",'2. Proteins Supplied'!E199)</f>
        <v/>
      </c>
      <c r="F191" t="str">
        <f>IF('2. Proteins Supplied'!F199="","",'2. Proteins Supplied'!F199)</f>
        <v/>
      </c>
      <c r="G191" t="str">
        <f>IF('2. Proteins Supplied'!G199="","",'2. Proteins Supplied'!G199)</f>
        <v/>
      </c>
      <c r="H191" t="str">
        <f>IF('2. Proteins Supplied'!H199="","",'2. Proteins Supplied'!H199)</f>
        <v/>
      </c>
      <c r="I191" t="str">
        <f>IF('2. Proteins Supplied'!I199="","",'2. Proteins Supplied'!I199)</f>
        <v/>
      </c>
      <c r="J191" t="str">
        <f>IF('2. Proteins Supplied'!K199="","",'2. Proteins Supplied'!K199)</f>
        <v/>
      </c>
      <c r="K191" t="str">
        <f>IF(G191="","",VLOOKUP(G191,LookUps!$E$2:$G$20,3,FALSE))</f>
        <v/>
      </c>
      <c r="L191" t="str">
        <f t="shared" si="2"/>
        <v/>
      </c>
    </row>
    <row r="192" spans="1:12">
      <c r="A192" t="str">
        <f t="array" ref="A192">IF($E192="","",INDEX('1. Your Supplier Details'!C$11:C$78,MATCH(Database!$E192,'1. Your Supplier Details'!$C$11:$C$78,0)))</f>
        <v/>
      </c>
      <c r="B192" t="str">
        <f t="array" ref="B192">IF($E192="","",INDEX('1. Your Supplier Details'!D$11:D$78,MATCH(Database!$E192,'1. Your Supplier Details'!$C$11:$C$78,0)))</f>
        <v/>
      </c>
      <c r="C192" t="str">
        <f t="array" ref="C192">IF($E192="","",INDEX('1. Your Supplier Details'!E$11:E$78,MATCH(Database!$E192,'1. Your Supplier Details'!$C$11:$C$78,0)))</f>
        <v/>
      </c>
      <c r="D192" t="str">
        <f>IF('2. Proteins Supplied'!D200="","",'2. Proteins Supplied'!D200)</f>
        <v/>
      </c>
      <c r="E192" t="str">
        <f>IF('2. Proteins Supplied'!E200="","",'2. Proteins Supplied'!E200)</f>
        <v/>
      </c>
      <c r="F192" t="str">
        <f>IF('2. Proteins Supplied'!F200="","",'2. Proteins Supplied'!F200)</f>
        <v/>
      </c>
      <c r="G192" t="str">
        <f>IF('2. Proteins Supplied'!G200="","",'2. Proteins Supplied'!G200)</f>
        <v/>
      </c>
      <c r="H192" t="str">
        <f>IF('2. Proteins Supplied'!H200="","",'2. Proteins Supplied'!H200)</f>
        <v/>
      </c>
      <c r="I192" t="str">
        <f>IF('2. Proteins Supplied'!I200="","",'2. Proteins Supplied'!I200)</f>
        <v/>
      </c>
      <c r="J192" t="str">
        <f>IF('2. Proteins Supplied'!K200="","",'2. Proteins Supplied'!K200)</f>
        <v/>
      </c>
      <c r="K192" t="str">
        <f>IF(G192="","",VLOOKUP(G192,LookUps!$E$2:$G$20,3,FALSE))</f>
        <v/>
      </c>
      <c r="L192" t="str">
        <f t="shared" si="2"/>
        <v/>
      </c>
    </row>
    <row r="193" spans="1:12">
      <c r="A193" t="str">
        <f t="array" ref="A193">IF($E193="","",INDEX('1. Your Supplier Details'!C$11:C$78,MATCH(Database!$E193,'1. Your Supplier Details'!$C$11:$C$78,0)))</f>
        <v/>
      </c>
      <c r="B193" t="str">
        <f t="array" ref="B193">IF($E193="","",INDEX('1. Your Supplier Details'!D$11:D$78,MATCH(Database!$E193,'1. Your Supplier Details'!$C$11:$C$78,0)))</f>
        <v/>
      </c>
      <c r="C193" t="str">
        <f t="array" ref="C193">IF($E193="","",INDEX('1. Your Supplier Details'!E$11:E$78,MATCH(Database!$E193,'1. Your Supplier Details'!$C$11:$C$78,0)))</f>
        <v/>
      </c>
      <c r="D193" t="str">
        <f>IF('2. Proteins Supplied'!D201="","",'2. Proteins Supplied'!D201)</f>
        <v/>
      </c>
      <c r="E193" t="str">
        <f>IF('2. Proteins Supplied'!E201="","",'2. Proteins Supplied'!E201)</f>
        <v/>
      </c>
      <c r="F193" t="str">
        <f>IF('2. Proteins Supplied'!F201="","",'2. Proteins Supplied'!F201)</f>
        <v/>
      </c>
      <c r="G193" t="str">
        <f>IF('2. Proteins Supplied'!G201="","",'2. Proteins Supplied'!G201)</f>
        <v/>
      </c>
      <c r="H193" t="str">
        <f>IF('2. Proteins Supplied'!H201="","",'2. Proteins Supplied'!H201)</f>
        <v/>
      </c>
      <c r="I193" t="str">
        <f>IF('2. Proteins Supplied'!I201="","",'2. Proteins Supplied'!I201)</f>
        <v/>
      </c>
      <c r="J193" t="str">
        <f>IF('2. Proteins Supplied'!K201="","",'2. Proteins Supplied'!K201)</f>
        <v/>
      </c>
      <c r="K193" t="str">
        <f>IF(G193="","",VLOOKUP(G193,LookUps!$E$2:$G$20,3,FALSE))</f>
        <v/>
      </c>
      <c r="L193" t="str">
        <f t="shared" si="2"/>
        <v/>
      </c>
    </row>
    <row r="194" spans="1:12">
      <c r="A194" t="str">
        <f t="array" ref="A194">IF($E194="","",INDEX('1. Your Supplier Details'!C$11:C$78,MATCH(Database!$E194,'1. Your Supplier Details'!$C$11:$C$78,0)))</f>
        <v/>
      </c>
      <c r="B194" t="str">
        <f t="array" ref="B194">IF($E194="","",INDEX('1. Your Supplier Details'!D$11:D$78,MATCH(Database!$E194,'1. Your Supplier Details'!$C$11:$C$78,0)))</f>
        <v/>
      </c>
      <c r="C194" t="str">
        <f t="array" ref="C194">IF($E194="","",INDEX('1. Your Supplier Details'!E$11:E$78,MATCH(Database!$E194,'1. Your Supplier Details'!$C$11:$C$78,0)))</f>
        <v/>
      </c>
      <c r="D194" t="str">
        <f>IF('2. Proteins Supplied'!D202="","",'2. Proteins Supplied'!D202)</f>
        <v/>
      </c>
      <c r="E194" t="str">
        <f>IF('2. Proteins Supplied'!E202="","",'2. Proteins Supplied'!E202)</f>
        <v/>
      </c>
      <c r="F194" t="str">
        <f>IF('2. Proteins Supplied'!F202="","",'2. Proteins Supplied'!F202)</f>
        <v/>
      </c>
      <c r="G194" t="str">
        <f>IF('2. Proteins Supplied'!G202="","",'2. Proteins Supplied'!G202)</f>
        <v/>
      </c>
      <c r="H194" t="str">
        <f>IF('2. Proteins Supplied'!H202="","",'2. Proteins Supplied'!H202)</f>
        <v/>
      </c>
      <c r="I194" t="str">
        <f>IF('2. Proteins Supplied'!I202="","",'2. Proteins Supplied'!I202)</f>
        <v/>
      </c>
      <c r="J194" t="str">
        <f>IF('2. Proteins Supplied'!K202="","",'2. Proteins Supplied'!K202)</f>
        <v/>
      </c>
      <c r="L194" t="str">
        <f t="shared" ref="L194" si="3">IF(H194="","",IF(I194="grams",H194/10^6,IF(I194="kg",H194/10^3,H194)))</f>
        <v/>
      </c>
    </row>
    <row r="195" spans="1:12">
      <c r="A195" t="str">
        <f t="array" ref="A195">IF($E195="","",INDEX('1. Your Supplier Details'!C$11:C$78,MATCH(Database!$E195,'1. Your Supplier Details'!$C$11:$C$78,0)))</f>
        <v/>
      </c>
      <c r="B195" t="str">
        <f t="array" ref="B195">IF($E195="","",INDEX('1. Your Supplier Details'!D$11:D$78,MATCH(Database!$E195,'1. Your Supplier Details'!$C$11:$C$78,0)))</f>
        <v/>
      </c>
      <c r="C195" t="str">
        <f t="array" ref="C195">IF($E195="","",INDEX('1. Your Supplier Details'!E$11:E$78,MATCH(Database!$E195,'1. Your Supplier Details'!$C$11:$C$78,0)))</f>
        <v/>
      </c>
      <c r="D195" t="str">
        <f>IF('2. Proteins Supplied'!D203="","",'2. Proteins Supplied'!D203)</f>
        <v/>
      </c>
      <c r="E195" t="str">
        <f>IF('2. Proteins Supplied'!E203="","",'2. Proteins Supplied'!E203)</f>
        <v/>
      </c>
      <c r="F195" t="str">
        <f>IF('2. Proteins Supplied'!F203="","",'2. Proteins Supplied'!F203)</f>
        <v/>
      </c>
      <c r="G195" t="str">
        <f>IF('2. Proteins Supplied'!G203="","",'2. Proteins Supplied'!G203)</f>
        <v/>
      </c>
      <c r="H195" t="str">
        <f>IF('2. Proteins Supplied'!H203="","",'2. Proteins Supplied'!H203)</f>
        <v/>
      </c>
      <c r="I195" t="str">
        <f>IF('2. Proteins Supplied'!I203="","",'2. Proteins Supplied'!I203)</f>
        <v/>
      </c>
      <c r="J195" t="str">
        <f>IF('2. Proteins Supplied'!K203="","",'2. Proteins Supplied'!K203)</f>
        <v/>
      </c>
      <c r="L195" t="str">
        <f t="shared" ref="L195:L226" si="4">IF(H195="","",IF(I195="grams",H195/10^6,IF(I195="kg",H195/10^3,H195)))</f>
        <v/>
      </c>
    </row>
    <row r="196" spans="1:12">
      <c r="A196" t="str">
        <f t="array" ref="A196">IF($E196="","",INDEX('1. Your Supplier Details'!C$11:C$78,MATCH(Database!$E196,'1. Your Supplier Details'!$C$11:$C$78,0)))</f>
        <v/>
      </c>
      <c r="B196" t="str">
        <f t="array" ref="B196">IF($E196="","",INDEX('1. Your Supplier Details'!D$11:D$78,MATCH(Database!$E196,'1. Your Supplier Details'!$C$11:$C$78,0)))</f>
        <v/>
      </c>
      <c r="C196" t="str">
        <f t="array" ref="C196">IF($E196="","",INDEX('1. Your Supplier Details'!E$11:E$78,MATCH(Database!$E196,'1. Your Supplier Details'!$C$11:$C$78,0)))</f>
        <v/>
      </c>
      <c r="D196" t="str">
        <f>IF('2. Proteins Supplied'!D204="","",'2. Proteins Supplied'!D204)</f>
        <v/>
      </c>
      <c r="E196" t="str">
        <f>IF('2. Proteins Supplied'!E204="","",'2. Proteins Supplied'!E204)</f>
        <v/>
      </c>
      <c r="F196" t="str">
        <f>IF('2. Proteins Supplied'!F204="","",'2. Proteins Supplied'!F204)</f>
        <v/>
      </c>
      <c r="G196" t="str">
        <f>IF('2. Proteins Supplied'!G204="","",'2. Proteins Supplied'!G204)</f>
        <v/>
      </c>
      <c r="H196" t="str">
        <f>IF('2. Proteins Supplied'!H204="","",'2. Proteins Supplied'!H204)</f>
        <v/>
      </c>
      <c r="I196" t="str">
        <f>IF('2. Proteins Supplied'!I204="","",'2. Proteins Supplied'!I204)</f>
        <v/>
      </c>
      <c r="J196" t="str">
        <f>IF('2. Proteins Supplied'!K204="","",'2. Proteins Supplied'!K204)</f>
        <v/>
      </c>
      <c r="L196" t="str">
        <f t="shared" si="4"/>
        <v/>
      </c>
    </row>
    <row r="197" spans="1:12">
      <c r="A197" t="str">
        <f t="array" ref="A197">IF($E197="","",INDEX('1. Your Supplier Details'!C$11:C$78,MATCH(Database!$E197,'1. Your Supplier Details'!$C$11:$C$78,0)))</f>
        <v/>
      </c>
      <c r="B197" t="str">
        <f t="array" ref="B197">IF($E197="","",INDEX('1. Your Supplier Details'!D$11:D$78,MATCH(Database!$E197,'1. Your Supplier Details'!$C$11:$C$78,0)))</f>
        <v/>
      </c>
      <c r="C197" t="str">
        <f t="array" ref="C197">IF($E197="","",INDEX('1. Your Supplier Details'!E$11:E$78,MATCH(Database!$E197,'1. Your Supplier Details'!$C$11:$C$78,0)))</f>
        <v/>
      </c>
      <c r="D197" t="str">
        <f>IF('2. Proteins Supplied'!D205="","",'2. Proteins Supplied'!D205)</f>
        <v/>
      </c>
      <c r="E197" t="str">
        <f>IF('2. Proteins Supplied'!E205="","",'2. Proteins Supplied'!E205)</f>
        <v/>
      </c>
      <c r="F197" t="str">
        <f>IF('2. Proteins Supplied'!F205="","",'2. Proteins Supplied'!F205)</f>
        <v/>
      </c>
      <c r="G197" t="str">
        <f>IF('2. Proteins Supplied'!G205="","",'2. Proteins Supplied'!G205)</f>
        <v/>
      </c>
      <c r="H197" t="str">
        <f>IF('2. Proteins Supplied'!H205="","",'2. Proteins Supplied'!H205)</f>
        <v/>
      </c>
      <c r="I197" t="str">
        <f>IF('2. Proteins Supplied'!I205="","",'2. Proteins Supplied'!I205)</f>
        <v/>
      </c>
      <c r="J197" t="str">
        <f>IF('2. Proteins Supplied'!K205="","",'2. Proteins Supplied'!K205)</f>
        <v/>
      </c>
      <c r="L197" t="str">
        <f t="shared" si="4"/>
        <v/>
      </c>
    </row>
    <row r="198" spans="1:12">
      <c r="A198" t="str">
        <f t="array" ref="A198">IF($E198="","",INDEX('1. Your Supplier Details'!C$11:C$78,MATCH(Database!$E198,'1. Your Supplier Details'!$C$11:$C$78,0)))</f>
        <v/>
      </c>
      <c r="B198" t="str">
        <f t="array" ref="B198">IF($E198="","",INDEX('1. Your Supplier Details'!D$11:D$78,MATCH(Database!$E198,'1. Your Supplier Details'!$C$11:$C$78,0)))</f>
        <v/>
      </c>
      <c r="C198" t="str">
        <f t="array" ref="C198">IF($E198="","",INDEX('1. Your Supplier Details'!E$11:E$78,MATCH(Database!$E198,'1. Your Supplier Details'!$C$11:$C$78,0)))</f>
        <v/>
      </c>
      <c r="D198" t="str">
        <f>IF('2. Proteins Supplied'!D206="","",'2. Proteins Supplied'!D206)</f>
        <v/>
      </c>
      <c r="E198" t="str">
        <f>IF('2. Proteins Supplied'!E206="","",'2. Proteins Supplied'!E206)</f>
        <v/>
      </c>
      <c r="F198" t="str">
        <f>IF('2. Proteins Supplied'!F206="","",'2. Proteins Supplied'!F206)</f>
        <v/>
      </c>
      <c r="G198" t="str">
        <f>IF('2. Proteins Supplied'!G206="","",'2. Proteins Supplied'!G206)</f>
        <v/>
      </c>
      <c r="H198" t="str">
        <f>IF('2. Proteins Supplied'!H206="","",'2. Proteins Supplied'!H206)</f>
        <v/>
      </c>
      <c r="I198" t="str">
        <f>IF('2. Proteins Supplied'!I206="","",'2. Proteins Supplied'!I206)</f>
        <v/>
      </c>
      <c r="J198" t="str">
        <f>IF('2. Proteins Supplied'!K206="","",'2. Proteins Supplied'!K206)</f>
        <v/>
      </c>
      <c r="L198" t="str">
        <f t="shared" si="4"/>
        <v/>
      </c>
    </row>
    <row r="199" spans="1:12">
      <c r="A199" t="str">
        <f t="array" ref="A199">IF($E199="","",INDEX('1. Your Supplier Details'!C$11:C$78,MATCH(Database!$E199,'1. Your Supplier Details'!$C$11:$C$78,0)))</f>
        <v/>
      </c>
      <c r="B199" t="str">
        <f t="array" ref="B199">IF($E199="","",INDEX('1. Your Supplier Details'!D$11:D$78,MATCH(Database!$E199,'1. Your Supplier Details'!$C$11:$C$78,0)))</f>
        <v/>
      </c>
      <c r="C199" t="str">
        <f t="array" ref="C199">IF($E199="","",INDEX('1. Your Supplier Details'!E$11:E$78,MATCH(Database!$E199,'1. Your Supplier Details'!$C$11:$C$78,0)))</f>
        <v/>
      </c>
      <c r="D199" t="str">
        <f>IF('2. Proteins Supplied'!D207="","",'2. Proteins Supplied'!D207)</f>
        <v/>
      </c>
      <c r="E199" t="str">
        <f>IF('2. Proteins Supplied'!E207="","",'2. Proteins Supplied'!E207)</f>
        <v/>
      </c>
      <c r="F199" t="str">
        <f>IF('2. Proteins Supplied'!F207="","",'2. Proteins Supplied'!F207)</f>
        <v/>
      </c>
      <c r="G199" t="str">
        <f>IF('2. Proteins Supplied'!G207="","",'2. Proteins Supplied'!G207)</f>
        <v/>
      </c>
      <c r="H199" t="str">
        <f>IF('2. Proteins Supplied'!H207="","",'2. Proteins Supplied'!H207)</f>
        <v/>
      </c>
      <c r="I199" t="str">
        <f>IF('2. Proteins Supplied'!I207="","",'2. Proteins Supplied'!I207)</f>
        <v/>
      </c>
      <c r="J199" t="str">
        <f>IF('2. Proteins Supplied'!K207="","",'2. Proteins Supplied'!K207)</f>
        <v/>
      </c>
      <c r="L199" t="str">
        <f t="shared" si="4"/>
        <v/>
      </c>
    </row>
    <row r="200" spans="1:12">
      <c r="A200" t="str">
        <f t="array" ref="A200">IF($E200="","",INDEX('1. Your Supplier Details'!C$11:C$78,MATCH(Database!$E200,'1. Your Supplier Details'!$C$11:$C$78,0)))</f>
        <v/>
      </c>
      <c r="B200" t="str">
        <f t="array" ref="B200">IF($E200="","",INDEX('1. Your Supplier Details'!D$11:D$78,MATCH(Database!$E200,'1. Your Supplier Details'!$C$11:$C$78,0)))</f>
        <v/>
      </c>
      <c r="C200" t="str">
        <f t="array" ref="C200">IF($E200="","",INDEX('1. Your Supplier Details'!E$11:E$78,MATCH(Database!$E200,'1. Your Supplier Details'!$C$11:$C$78,0)))</f>
        <v/>
      </c>
      <c r="D200" t="str">
        <f>IF('2. Proteins Supplied'!D208="","",'2. Proteins Supplied'!D208)</f>
        <v/>
      </c>
      <c r="E200" t="str">
        <f>IF('2. Proteins Supplied'!E208="","",'2. Proteins Supplied'!E208)</f>
        <v/>
      </c>
      <c r="F200" t="str">
        <f>IF('2. Proteins Supplied'!F208="","",'2. Proteins Supplied'!F208)</f>
        <v/>
      </c>
      <c r="G200" t="str">
        <f>IF('2. Proteins Supplied'!G208="","",'2. Proteins Supplied'!G208)</f>
        <v/>
      </c>
      <c r="H200" t="str">
        <f>IF('2. Proteins Supplied'!H208="","",'2. Proteins Supplied'!H208)</f>
        <v/>
      </c>
      <c r="I200" t="str">
        <f>IF('2. Proteins Supplied'!I208="","",'2. Proteins Supplied'!I208)</f>
        <v/>
      </c>
      <c r="J200" t="str">
        <f>IF('2. Proteins Supplied'!K208="","",'2. Proteins Supplied'!K208)</f>
        <v/>
      </c>
      <c r="L200" t="str">
        <f t="shared" si="4"/>
        <v/>
      </c>
    </row>
    <row r="201" spans="1:12">
      <c r="A201" t="str">
        <f t="array" ref="A201">IF($E201="","",INDEX('1. Your Supplier Details'!C$11:C$78,MATCH(Database!$E201,'1. Your Supplier Details'!$C$11:$C$78,0)))</f>
        <v/>
      </c>
      <c r="B201" t="str">
        <f t="array" ref="B201">IF($E201="","",INDEX('1. Your Supplier Details'!D$11:D$78,MATCH(Database!$E201,'1. Your Supplier Details'!$C$11:$C$78,0)))</f>
        <v/>
      </c>
      <c r="C201" t="str">
        <f t="array" ref="C201">IF($E201="","",INDEX('1. Your Supplier Details'!E$11:E$78,MATCH(Database!$E201,'1. Your Supplier Details'!$C$11:$C$78,0)))</f>
        <v/>
      </c>
      <c r="D201" t="str">
        <f>IF('2. Proteins Supplied'!D209="","",'2. Proteins Supplied'!D209)</f>
        <v/>
      </c>
      <c r="E201" t="str">
        <f>IF('2. Proteins Supplied'!E209="","",'2. Proteins Supplied'!E209)</f>
        <v/>
      </c>
      <c r="F201" t="str">
        <f>IF('2. Proteins Supplied'!F209="","",'2. Proteins Supplied'!F209)</f>
        <v/>
      </c>
      <c r="G201" t="str">
        <f>IF('2. Proteins Supplied'!G209="","",'2. Proteins Supplied'!G209)</f>
        <v/>
      </c>
      <c r="H201" t="str">
        <f>IF('2. Proteins Supplied'!H209="","",'2. Proteins Supplied'!H209)</f>
        <v/>
      </c>
      <c r="I201" t="str">
        <f>IF('2. Proteins Supplied'!I209="","",'2. Proteins Supplied'!I209)</f>
        <v/>
      </c>
      <c r="J201" t="str">
        <f>IF('2. Proteins Supplied'!K209="","",'2. Proteins Supplied'!K209)</f>
        <v/>
      </c>
      <c r="L201" t="str">
        <f t="shared" si="4"/>
        <v/>
      </c>
    </row>
    <row r="202" spans="1:12">
      <c r="A202" t="str">
        <f t="array" ref="A202">IF($E202="","",INDEX('1. Your Supplier Details'!C$11:C$78,MATCH(Database!$E202,'1. Your Supplier Details'!$C$11:$C$78,0)))</f>
        <v/>
      </c>
      <c r="B202" t="str">
        <f t="array" ref="B202">IF($E202="","",INDEX('1. Your Supplier Details'!D$11:D$78,MATCH(Database!$E202,'1. Your Supplier Details'!$C$11:$C$78,0)))</f>
        <v/>
      </c>
      <c r="C202" t="str">
        <f t="array" ref="C202">IF($E202="","",INDEX('1. Your Supplier Details'!E$11:E$78,MATCH(Database!$E202,'1. Your Supplier Details'!$C$11:$C$78,0)))</f>
        <v/>
      </c>
      <c r="D202" t="str">
        <f>IF('2. Proteins Supplied'!D210="","",'2. Proteins Supplied'!D210)</f>
        <v/>
      </c>
      <c r="E202" t="str">
        <f>IF('2. Proteins Supplied'!E210="","",'2. Proteins Supplied'!E210)</f>
        <v/>
      </c>
      <c r="F202" t="str">
        <f>IF('2. Proteins Supplied'!F210="","",'2. Proteins Supplied'!F210)</f>
        <v/>
      </c>
      <c r="G202" t="str">
        <f>IF('2. Proteins Supplied'!G210="","",'2. Proteins Supplied'!G210)</f>
        <v/>
      </c>
      <c r="H202" t="str">
        <f>IF('2. Proteins Supplied'!H210="","",'2. Proteins Supplied'!H210)</f>
        <v/>
      </c>
      <c r="I202" t="str">
        <f>IF('2. Proteins Supplied'!I210="","",'2. Proteins Supplied'!I210)</f>
        <v/>
      </c>
      <c r="J202" t="str">
        <f>IF('2. Proteins Supplied'!K210="","",'2. Proteins Supplied'!K210)</f>
        <v/>
      </c>
      <c r="L202" t="str">
        <f t="shared" si="4"/>
        <v/>
      </c>
    </row>
    <row r="203" spans="1:12">
      <c r="A203" t="str">
        <f t="array" ref="A203">IF($E203="","",INDEX('1. Your Supplier Details'!C$11:C$78,MATCH(Database!$E203,'1. Your Supplier Details'!$C$11:$C$78,0)))</f>
        <v/>
      </c>
      <c r="B203" t="str">
        <f t="array" ref="B203">IF($E203="","",INDEX('1. Your Supplier Details'!D$11:D$78,MATCH(Database!$E203,'1. Your Supplier Details'!$C$11:$C$78,0)))</f>
        <v/>
      </c>
      <c r="C203" t="str">
        <f t="array" ref="C203">IF($E203="","",INDEX('1. Your Supplier Details'!E$11:E$78,MATCH(Database!$E203,'1. Your Supplier Details'!$C$11:$C$78,0)))</f>
        <v/>
      </c>
      <c r="D203" t="str">
        <f>IF('2. Proteins Supplied'!D211="","",'2. Proteins Supplied'!D211)</f>
        <v/>
      </c>
      <c r="E203" t="str">
        <f>IF('2. Proteins Supplied'!E211="","",'2. Proteins Supplied'!E211)</f>
        <v/>
      </c>
      <c r="F203" t="str">
        <f>IF('2. Proteins Supplied'!F211="","",'2. Proteins Supplied'!F211)</f>
        <v/>
      </c>
      <c r="G203" t="str">
        <f>IF('2. Proteins Supplied'!G211="","",'2. Proteins Supplied'!G211)</f>
        <v/>
      </c>
      <c r="H203" t="str">
        <f>IF('2. Proteins Supplied'!H211="","",'2. Proteins Supplied'!H211)</f>
        <v/>
      </c>
      <c r="I203" t="str">
        <f>IF('2. Proteins Supplied'!I211="","",'2. Proteins Supplied'!I211)</f>
        <v/>
      </c>
      <c r="J203" t="str">
        <f>IF('2. Proteins Supplied'!K211="","",'2. Proteins Supplied'!K211)</f>
        <v/>
      </c>
      <c r="L203" t="str">
        <f t="shared" si="4"/>
        <v/>
      </c>
    </row>
    <row r="204" spans="1:12">
      <c r="A204" t="str">
        <f t="array" ref="A204">IF($E204="","",INDEX('1. Your Supplier Details'!C$11:C$78,MATCH(Database!$E204,'1. Your Supplier Details'!$C$11:$C$78,0)))</f>
        <v/>
      </c>
      <c r="B204" t="str">
        <f t="array" ref="B204">IF($E204="","",INDEX('1. Your Supplier Details'!D$11:D$78,MATCH(Database!$E204,'1. Your Supplier Details'!$C$11:$C$78,0)))</f>
        <v/>
      </c>
      <c r="C204" t="str">
        <f t="array" ref="C204">IF($E204="","",INDEX('1. Your Supplier Details'!E$11:E$78,MATCH(Database!$E204,'1. Your Supplier Details'!$C$11:$C$78,0)))</f>
        <v/>
      </c>
      <c r="D204" t="str">
        <f>IF('2. Proteins Supplied'!D212="","",'2. Proteins Supplied'!D212)</f>
        <v/>
      </c>
      <c r="E204" t="str">
        <f>IF('2. Proteins Supplied'!E212="","",'2. Proteins Supplied'!E212)</f>
        <v/>
      </c>
      <c r="F204" t="str">
        <f>IF('2. Proteins Supplied'!F212="","",'2. Proteins Supplied'!F212)</f>
        <v/>
      </c>
      <c r="G204" t="str">
        <f>IF('2. Proteins Supplied'!G212="","",'2. Proteins Supplied'!G212)</f>
        <v/>
      </c>
      <c r="H204" t="str">
        <f>IF('2. Proteins Supplied'!H212="","",'2. Proteins Supplied'!H212)</f>
        <v/>
      </c>
      <c r="I204" t="str">
        <f>IF('2. Proteins Supplied'!I212="","",'2. Proteins Supplied'!I212)</f>
        <v/>
      </c>
      <c r="J204" t="str">
        <f>IF('2. Proteins Supplied'!K212="","",'2. Proteins Supplied'!K212)</f>
        <v/>
      </c>
      <c r="L204" t="str">
        <f t="shared" si="4"/>
        <v/>
      </c>
    </row>
    <row r="205" spans="1:12">
      <c r="A205" t="str">
        <f t="array" ref="A205">IF($E205="","",INDEX('1. Your Supplier Details'!C$11:C$78,MATCH(Database!$E205,'1. Your Supplier Details'!$C$11:$C$78,0)))</f>
        <v/>
      </c>
      <c r="B205" t="str">
        <f t="array" ref="B205">IF($E205="","",INDEX('1. Your Supplier Details'!D$11:D$78,MATCH(Database!$E205,'1. Your Supplier Details'!$C$11:$C$78,0)))</f>
        <v/>
      </c>
      <c r="C205" t="str">
        <f t="array" ref="C205">IF($E205="","",INDEX('1. Your Supplier Details'!E$11:E$78,MATCH(Database!$E205,'1. Your Supplier Details'!$C$11:$C$78,0)))</f>
        <v/>
      </c>
      <c r="D205" t="str">
        <f>IF('2. Proteins Supplied'!D213="","",'2. Proteins Supplied'!D213)</f>
        <v/>
      </c>
      <c r="E205" t="str">
        <f>IF('2. Proteins Supplied'!E213="","",'2. Proteins Supplied'!E213)</f>
        <v/>
      </c>
      <c r="F205" t="str">
        <f>IF('2. Proteins Supplied'!F213="","",'2. Proteins Supplied'!F213)</f>
        <v/>
      </c>
      <c r="G205" t="str">
        <f>IF('2. Proteins Supplied'!G213="","",'2. Proteins Supplied'!G213)</f>
        <v/>
      </c>
      <c r="H205" t="str">
        <f>IF('2. Proteins Supplied'!H213="","",'2. Proteins Supplied'!H213)</f>
        <v/>
      </c>
      <c r="I205" t="str">
        <f>IF('2. Proteins Supplied'!I213="","",'2. Proteins Supplied'!I213)</f>
        <v/>
      </c>
      <c r="J205" t="str">
        <f>IF('2. Proteins Supplied'!K213="","",'2. Proteins Supplied'!K213)</f>
        <v/>
      </c>
      <c r="L205" t="str">
        <f t="shared" si="4"/>
        <v/>
      </c>
    </row>
    <row r="206" spans="1:12">
      <c r="A206" t="str">
        <f t="array" ref="A206">IF($E206="","",INDEX('1. Your Supplier Details'!C$11:C$78,MATCH(Database!$E206,'1. Your Supplier Details'!$C$11:$C$78,0)))</f>
        <v/>
      </c>
      <c r="B206" t="str">
        <f t="array" ref="B206">IF($E206="","",INDEX('1. Your Supplier Details'!D$11:D$78,MATCH(Database!$E206,'1. Your Supplier Details'!$C$11:$C$78,0)))</f>
        <v/>
      </c>
      <c r="C206" t="str">
        <f t="array" ref="C206">IF($E206="","",INDEX('1. Your Supplier Details'!E$11:E$78,MATCH(Database!$E206,'1. Your Supplier Details'!$C$11:$C$78,0)))</f>
        <v/>
      </c>
      <c r="D206" t="str">
        <f>IF('2. Proteins Supplied'!D214="","",'2. Proteins Supplied'!D214)</f>
        <v/>
      </c>
      <c r="E206" t="str">
        <f>IF('2. Proteins Supplied'!E214="","",'2. Proteins Supplied'!E214)</f>
        <v/>
      </c>
      <c r="F206" t="str">
        <f>IF('2. Proteins Supplied'!F214="","",'2. Proteins Supplied'!F214)</f>
        <v/>
      </c>
      <c r="G206" t="str">
        <f>IF('2. Proteins Supplied'!G214="","",'2. Proteins Supplied'!G214)</f>
        <v/>
      </c>
      <c r="H206" t="str">
        <f>IF('2. Proteins Supplied'!H214="","",'2. Proteins Supplied'!H214)</f>
        <v/>
      </c>
      <c r="I206" t="str">
        <f>IF('2. Proteins Supplied'!I214="","",'2. Proteins Supplied'!I214)</f>
        <v/>
      </c>
      <c r="J206" t="str">
        <f>IF('2. Proteins Supplied'!K214="","",'2. Proteins Supplied'!K214)</f>
        <v/>
      </c>
      <c r="L206" t="str">
        <f t="shared" si="4"/>
        <v/>
      </c>
    </row>
    <row r="207" spans="1:12">
      <c r="A207" t="str">
        <f t="array" ref="A207">IF($E207="","",INDEX('1. Your Supplier Details'!C$11:C$78,MATCH(Database!$E207,'1. Your Supplier Details'!$C$11:$C$78,0)))</f>
        <v/>
      </c>
      <c r="B207" t="str">
        <f t="array" ref="B207">IF($E207="","",INDEX('1. Your Supplier Details'!D$11:D$78,MATCH(Database!$E207,'1. Your Supplier Details'!$C$11:$C$78,0)))</f>
        <v/>
      </c>
      <c r="C207" t="str">
        <f t="array" ref="C207">IF($E207="","",INDEX('1. Your Supplier Details'!E$11:E$78,MATCH(Database!$E207,'1. Your Supplier Details'!$C$11:$C$78,0)))</f>
        <v/>
      </c>
      <c r="D207" t="str">
        <f>IF('2. Proteins Supplied'!D215="","",'2. Proteins Supplied'!D215)</f>
        <v/>
      </c>
      <c r="E207" t="str">
        <f>IF('2. Proteins Supplied'!E215="","",'2. Proteins Supplied'!E215)</f>
        <v/>
      </c>
      <c r="F207" t="str">
        <f>IF('2. Proteins Supplied'!F215="","",'2. Proteins Supplied'!F215)</f>
        <v/>
      </c>
      <c r="G207" t="str">
        <f>IF('2. Proteins Supplied'!G215="","",'2. Proteins Supplied'!G215)</f>
        <v/>
      </c>
      <c r="H207" t="str">
        <f>IF('2. Proteins Supplied'!H215="","",'2. Proteins Supplied'!H215)</f>
        <v/>
      </c>
      <c r="I207" t="str">
        <f>IF('2. Proteins Supplied'!I215="","",'2. Proteins Supplied'!I215)</f>
        <v/>
      </c>
      <c r="J207" t="str">
        <f>IF('2. Proteins Supplied'!K215="","",'2. Proteins Supplied'!K215)</f>
        <v/>
      </c>
      <c r="L207" t="str">
        <f t="shared" si="4"/>
        <v/>
      </c>
    </row>
    <row r="208" spans="1:12">
      <c r="A208" t="str">
        <f t="array" ref="A208">IF($E208="","",INDEX('1. Your Supplier Details'!C$11:C$78,MATCH(Database!$E208,'1. Your Supplier Details'!$C$11:$C$78,0)))</f>
        <v/>
      </c>
      <c r="B208" t="str">
        <f t="array" ref="B208">IF($E208="","",INDEX('1. Your Supplier Details'!D$11:D$78,MATCH(Database!$E208,'1. Your Supplier Details'!$C$11:$C$78,0)))</f>
        <v/>
      </c>
      <c r="C208" t="str">
        <f t="array" ref="C208">IF($E208="","",INDEX('1. Your Supplier Details'!E$11:E$78,MATCH(Database!$E208,'1. Your Supplier Details'!$C$11:$C$78,0)))</f>
        <v/>
      </c>
      <c r="D208" t="str">
        <f>IF('2. Proteins Supplied'!D216="","",'2. Proteins Supplied'!D216)</f>
        <v/>
      </c>
      <c r="E208" t="str">
        <f>IF('2. Proteins Supplied'!E216="","",'2. Proteins Supplied'!E216)</f>
        <v/>
      </c>
      <c r="F208" t="str">
        <f>IF('2. Proteins Supplied'!F216="","",'2. Proteins Supplied'!F216)</f>
        <v/>
      </c>
      <c r="G208" t="str">
        <f>IF('2. Proteins Supplied'!G216="","",'2. Proteins Supplied'!G216)</f>
        <v/>
      </c>
      <c r="H208" t="str">
        <f>IF('2. Proteins Supplied'!H216="","",'2. Proteins Supplied'!H216)</f>
        <v/>
      </c>
      <c r="I208" t="str">
        <f>IF('2. Proteins Supplied'!I216="","",'2. Proteins Supplied'!I216)</f>
        <v/>
      </c>
      <c r="J208" t="str">
        <f>IF('2. Proteins Supplied'!K216="","",'2. Proteins Supplied'!K216)</f>
        <v/>
      </c>
      <c r="L208" t="str">
        <f t="shared" si="4"/>
        <v/>
      </c>
    </row>
    <row r="209" spans="1:12">
      <c r="A209" t="str">
        <f t="array" ref="A209">IF($E209="","",INDEX('1. Your Supplier Details'!C$11:C$78,MATCH(Database!$E209,'1. Your Supplier Details'!$C$11:$C$78,0)))</f>
        <v/>
      </c>
      <c r="B209" t="str">
        <f t="array" ref="B209">IF($E209="","",INDEX('1. Your Supplier Details'!D$11:D$78,MATCH(Database!$E209,'1. Your Supplier Details'!$C$11:$C$78,0)))</f>
        <v/>
      </c>
      <c r="C209" t="str">
        <f t="array" ref="C209">IF($E209="","",INDEX('1. Your Supplier Details'!E$11:E$78,MATCH(Database!$E209,'1. Your Supplier Details'!$C$11:$C$78,0)))</f>
        <v/>
      </c>
      <c r="D209" t="str">
        <f>IF('2. Proteins Supplied'!D217="","",'2. Proteins Supplied'!D217)</f>
        <v/>
      </c>
      <c r="E209" t="str">
        <f>IF('2. Proteins Supplied'!E217="","",'2. Proteins Supplied'!E217)</f>
        <v/>
      </c>
      <c r="F209" t="str">
        <f>IF('2. Proteins Supplied'!F217="","",'2. Proteins Supplied'!F217)</f>
        <v/>
      </c>
      <c r="G209" t="str">
        <f>IF('2. Proteins Supplied'!G217="","",'2. Proteins Supplied'!G217)</f>
        <v/>
      </c>
      <c r="H209" t="str">
        <f>IF('2. Proteins Supplied'!H217="","",'2. Proteins Supplied'!H217)</f>
        <v/>
      </c>
      <c r="I209" t="str">
        <f>IF('2. Proteins Supplied'!I217="","",'2. Proteins Supplied'!I217)</f>
        <v/>
      </c>
      <c r="J209" t="str">
        <f>IF('2. Proteins Supplied'!K217="","",'2. Proteins Supplied'!K217)</f>
        <v/>
      </c>
      <c r="L209" t="str">
        <f t="shared" si="4"/>
        <v/>
      </c>
    </row>
    <row r="210" spans="1:12">
      <c r="A210" t="str">
        <f t="array" ref="A210">IF($E210="","",INDEX('1. Your Supplier Details'!C$11:C$78,MATCH(Database!$E210,'1. Your Supplier Details'!$C$11:$C$78,0)))</f>
        <v/>
      </c>
      <c r="B210" t="str">
        <f t="array" ref="B210">IF($E210="","",INDEX('1. Your Supplier Details'!D$11:D$78,MATCH(Database!$E210,'1. Your Supplier Details'!$C$11:$C$78,0)))</f>
        <v/>
      </c>
      <c r="C210" t="str">
        <f t="array" ref="C210">IF($E210="","",INDEX('1. Your Supplier Details'!E$11:E$78,MATCH(Database!$E210,'1. Your Supplier Details'!$C$11:$C$78,0)))</f>
        <v/>
      </c>
      <c r="D210" t="str">
        <f>IF('2. Proteins Supplied'!D218="","",'2. Proteins Supplied'!D218)</f>
        <v/>
      </c>
      <c r="E210" t="str">
        <f>IF('2. Proteins Supplied'!E218="","",'2. Proteins Supplied'!E218)</f>
        <v/>
      </c>
      <c r="F210" t="str">
        <f>IF('2. Proteins Supplied'!F218="","",'2. Proteins Supplied'!F218)</f>
        <v/>
      </c>
      <c r="G210" t="str">
        <f>IF('2. Proteins Supplied'!G218="","",'2. Proteins Supplied'!G218)</f>
        <v/>
      </c>
      <c r="H210" t="str">
        <f>IF('2. Proteins Supplied'!H218="","",'2. Proteins Supplied'!H218)</f>
        <v/>
      </c>
      <c r="I210" t="str">
        <f>IF('2. Proteins Supplied'!I218="","",'2. Proteins Supplied'!I218)</f>
        <v/>
      </c>
      <c r="J210" t="str">
        <f>IF('2. Proteins Supplied'!K218="","",'2. Proteins Supplied'!K218)</f>
        <v/>
      </c>
      <c r="L210" t="str">
        <f t="shared" si="4"/>
        <v/>
      </c>
    </row>
    <row r="211" spans="1:12">
      <c r="A211" t="str">
        <f t="array" ref="A211">IF($E211="","",INDEX('1. Your Supplier Details'!C$11:C$78,MATCH(Database!$E211,'1. Your Supplier Details'!$C$11:$C$78,0)))</f>
        <v/>
      </c>
      <c r="B211" t="str">
        <f t="array" ref="B211">IF($E211="","",INDEX('1. Your Supplier Details'!D$11:D$78,MATCH(Database!$E211,'1. Your Supplier Details'!$C$11:$C$78,0)))</f>
        <v/>
      </c>
      <c r="C211" t="str">
        <f t="array" ref="C211">IF($E211="","",INDEX('1. Your Supplier Details'!E$11:E$78,MATCH(Database!$E211,'1. Your Supplier Details'!$C$11:$C$78,0)))</f>
        <v/>
      </c>
      <c r="D211" t="str">
        <f>IF('2. Proteins Supplied'!D219="","",'2. Proteins Supplied'!D219)</f>
        <v/>
      </c>
      <c r="E211" t="str">
        <f>IF('2. Proteins Supplied'!E219="","",'2. Proteins Supplied'!E219)</f>
        <v/>
      </c>
      <c r="F211" t="str">
        <f>IF('2. Proteins Supplied'!F219="","",'2. Proteins Supplied'!F219)</f>
        <v/>
      </c>
      <c r="G211" t="str">
        <f>IF('2. Proteins Supplied'!G219="","",'2. Proteins Supplied'!G219)</f>
        <v/>
      </c>
      <c r="H211" t="str">
        <f>IF('2. Proteins Supplied'!H219="","",'2. Proteins Supplied'!H219)</f>
        <v/>
      </c>
      <c r="I211" t="str">
        <f>IF('2. Proteins Supplied'!I219="","",'2. Proteins Supplied'!I219)</f>
        <v/>
      </c>
      <c r="J211" t="str">
        <f>IF('2. Proteins Supplied'!K219="","",'2. Proteins Supplied'!K219)</f>
        <v/>
      </c>
      <c r="L211" t="str">
        <f t="shared" si="4"/>
        <v/>
      </c>
    </row>
    <row r="212" spans="1:12">
      <c r="A212" t="str">
        <f t="array" ref="A212">IF($E212="","",INDEX('1. Your Supplier Details'!C$11:C$78,MATCH(Database!$E212,'1. Your Supplier Details'!$C$11:$C$78,0)))</f>
        <v/>
      </c>
      <c r="B212" t="str">
        <f t="array" ref="B212">IF($E212="","",INDEX('1. Your Supplier Details'!D$11:D$78,MATCH(Database!$E212,'1. Your Supplier Details'!$C$11:$C$78,0)))</f>
        <v/>
      </c>
      <c r="C212" t="str">
        <f t="array" ref="C212">IF($E212="","",INDEX('1. Your Supplier Details'!E$11:E$78,MATCH(Database!$E212,'1. Your Supplier Details'!$C$11:$C$78,0)))</f>
        <v/>
      </c>
      <c r="D212" t="str">
        <f>IF('2. Proteins Supplied'!D220="","",'2. Proteins Supplied'!D220)</f>
        <v/>
      </c>
      <c r="E212" t="str">
        <f>IF('2. Proteins Supplied'!E220="","",'2. Proteins Supplied'!E220)</f>
        <v/>
      </c>
      <c r="F212" t="str">
        <f>IF('2. Proteins Supplied'!F220="","",'2. Proteins Supplied'!F220)</f>
        <v/>
      </c>
      <c r="G212" t="str">
        <f>IF('2. Proteins Supplied'!G220="","",'2. Proteins Supplied'!G220)</f>
        <v/>
      </c>
      <c r="H212" t="str">
        <f>IF('2. Proteins Supplied'!H220="","",'2. Proteins Supplied'!H220)</f>
        <v/>
      </c>
      <c r="I212" t="str">
        <f>IF('2. Proteins Supplied'!I220="","",'2. Proteins Supplied'!I220)</f>
        <v/>
      </c>
      <c r="J212" t="str">
        <f>IF('2. Proteins Supplied'!K220="","",'2. Proteins Supplied'!K220)</f>
        <v/>
      </c>
      <c r="L212" t="str">
        <f t="shared" si="4"/>
        <v/>
      </c>
    </row>
    <row r="213" spans="1:12">
      <c r="A213" t="str">
        <f t="array" ref="A213">IF($E213="","",INDEX('1. Your Supplier Details'!C$11:C$78,MATCH(Database!$E213,'1. Your Supplier Details'!$C$11:$C$78,0)))</f>
        <v/>
      </c>
      <c r="B213" t="str">
        <f t="array" ref="B213">IF($E213="","",INDEX('1. Your Supplier Details'!D$11:D$78,MATCH(Database!$E213,'1. Your Supplier Details'!$C$11:$C$78,0)))</f>
        <v/>
      </c>
      <c r="C213" t="str">
        <f t="array" ref="C213">IF($E213="","",INDEX('1. Your Supplier Details'!E$11:E$78,MATCH(Database!$E213,'1. Your Supplier Details'!$C$11:$C$78,0)))</f>
        <v/>
      </c>
      <c r="D213" t="str">
        <f>IF('2. Proteins Supplied'!D221="","",'2. Proteins Supplied'!D221)</f>
        <v/>
      </c>
      <c r="E213" t="str">
        <f>IF('2. Proteins Supplied'!E221="","",'2. Proteins Supplied'!E221)</f>
        <v/>
      </c>
      <c r="F213" t="str">
        <f>IF('2. Proteins Supplied'!F221="","",'2. Proteins Supplied'!F221)</f>
        <v/>
      </c>
      <c r="G213" t="str">
        <f>IF('2. Proteins Supplied'!G221="","",'2. Proteins Supplied'!G221)</f>
        <v/>
      </c>
      <c r="H213" t="str">
        <f>IF('2. Proteins Supplied'!H221="","",'2. Proteins Supplied'!H221)</f>
        <v/>
      </c>
      <c r="I213" t="str">
        <f>IF('2. Proteins Supplied'!I221="","",'2. Proteins Supplied'!I221)</f>
        <v/>
      </c>
      <c r="J213" t="str">
        <f>IF('2. Proteins Supplied'!K221="","",'2. Proteins Supplied'!K221)</f>
        <v/>
      </c>
      <c r="L213" t="str">
        <f t="shared" si="4"/>
        <v/>
      </c>
    </row>
    <row r="214" spans="1:12">
      <c r="A214" t="str">
        <f t="array" ref="A214">IF($E214="","",INDEX('1. Your Supplier Details'!C$11:C$78,MATCH(Database!$E214,'1. Your Supplier Details'!$C$11:$C$78,0)))</f>
        <v/>
      </c>
      <c r="B214" t="str">
        <f t="array" ref="B214">IF($E214="","",INDEX('1. Your Supplier Details'!D$11:D$78,MATCH(Database!$E214,'1. Your Supplier Details'!$C$11:$C$78,0)))</f>
        <v/>
      </c>
      <c r="C214" t="str">
        <f t="array" ref="C214">IF($E214="","",INDEX('1. Your Supplier Details'!E$11:E$78,MATCH(Database!$E214,'1. Your Supplier Details'!$C$11:$C$78,0)))</f>
        <v/>
      </c>
      <c r="D214" t="str">
        <f>IF('2. Proteins Supplied'!D222="","",'2. Proteins Supplied'!D222)</f>
        <v/>
      </c>
      <c r="E214" t="str">
        <f>IF('2. Proteins Supplied'!E222="","",'2. Proteins Supplied'!E222)</f>
        <v/>
      </c>
      <c r="F214" t="str">
        <f>IF('2. Proteins Supplied'!F222="","",'2. Proteins Supplied'!F222)</f>
        <v/>
      </c>
      <c r="G214" t="str">
        <f>IF('2. Proteins Supplied'!G222="","",'2. Proteins Supplied'!G222)</f>
        <v/>
      </c>
      <c r="H214" t="str">
        <f>IF('2. Proteins Supplied'!H222="","",'2. Proteins Supplied'!H222)</f>
        <v/>
      </c>
      <c r="I214" t="str">
        <f>IF('2. Proteins Supplied'!I222="","",'2. Proteins Supplied'!I222)</f>
        <v/>
      </c>
      <c r="J214" t="str">
        <f>IF('2. Proteins Supplied'!K222="","",'2. Proteins Supplied'!K222)</f>
        <v/>
      </c>
      <c r="L214" t="str">
        <f t="shared" si="4"/>
        <v/>
      </c>
    </row>
    <row r="215" spans="1:12">
      <c r="A215" t="str">
        <f t="array" ref="A215">IF($E215="","",INDEX('1. Your Supplier Details'!C$11:C$78,MATCH(Database!$E215,'1. Your Supplier Details'!$C$11:$C$78,0)))</f>
        <v/>
      </c>
      <c r="B215" t="str">
        <f t="array" ref="B215">IF($E215="","",INDEX('1. Your Supplier Details'!D$11:D$78,MATCH(Database!$E215,'1. Your Supplier Details'!$C$11:$C$78,0)))</f>
        <v/>
      </c>
      <c r="C215" t="str">
        <f t="array" ref="C215">IF($E215="","",INDEX('1. Your Supplier Details'!E$11:E$78,MATCH(Database!$E215,'1. Your Supplier Details'!$C$11:$C$78,0)))</f>
        <v/>
      </c>
      <c r="D215" t="str">
        <f>IF('2. Proteins Supplied'!D223="","",'2. Proteins Supplied'!D223)</f>
        <v/>
      </c>
      <c r="E215" t="str">
        <f>IF('2. Proteins Supplied'!E223="","",'2. Proteins Supplied'!E223)</f>
        <v/>
      </c>
      <c r="F215" t="str">
        <f>IF('2. Proteins Supplied'!F223="","",'2. Proteins Supplied'!F223)</f>
        <v/>
      </c>
      <c r="G215" t="str">
        <f>IF('2. Proteins Supplied'!G223="","",'2. Proteins Supplied'!G223)</f>
        <v/>
      </c>
      <c r="H215" t="str">
        <f>IF('2. Proteins Supplied'!H223="","",'2. Proteins Supplied'!H223)</f>
        <v/>
      </c>
      <c r="I215" t="str">
        <f>IF('2. Proteins Supplied'!I223="","",'2. Proteins Supplied'!I223)</f>
        <v/>
      </c>
      <c r="J215" t="str">
        <f>IF('2. Proteins Supplied'!K223="","",'2. Proteins Supplied'!K223)</f>
        <v/>
      </c>
      <c r="L215" t="str">
        <f t="shared" si="4"/>
        <v/>
      </c>
    </row>
    <row r="216" spans="1:12">
      <c r="A216" t="str">
        <f t="array" ref="A216">IF($E216="","",INDEX('1. Your Supplier Details'!C$11:C$78,MATCH(Database!$E216,'1. Your Supplier Details'!$C$11:$C$78,0)))</f>
        <v/>
      </c>
      <c r="B216" t="str">
        <f t="array" ref="B216">IF($E216="","",INDEX('1. Your Supplier Details'!D$11:D$78,MATCH(Database!$E216,'1. Your Supplier Details'!$C$11:$C$78,0)))</f>
        <v/>
      </c>
      <c r="C216" t="str">
        <f t="array" ref="C216">IF($E216="","",INDEX('1. Your Supplier Details'!E$11:E$78,MATCH(Database!$E216,'1. Your Supplier Details'!$C$11:$C$78,0)))</f>
        <v/>
      </c>
      <c r="D216" t="str">
        <f>IF('2. Proteins Supplied'!D224="","",'2. Proteins Supplied'!D224)</f>
        <v/>
      </c>
      <c r="E216" t="str">
        <f>IF('2. Proteins Supplied'!E224="","",'2. Proteins Supplied'!E224)</f>
        <v/>
      </c>
      <c r="F216" t="str">
        <f>IF('2. Proteins Supplied'!F224="","",'2. Proteins Supplied'!F224)</f>
        <v/>
      </c>
      <c r="G216" t="str">
        <f>IF('2. Proteins Supplied'!G224="","",'2. Proteins Supplied'!G224)</f>
        <v/>
      </c>
      <c r="H216" t="str">
        <f>IF('2. Proteins Supplied'!H224="","",'2. Proteins Supplied'!H224)</f>
        <v/>
      </c>
      <c r="I216" t="str">
        <f>IF('2. Proteins Supplied'!I224="","",'2. Proteins Supplied'!I224)</f>
        <v/>
      </c>
      <c r="J216" t="str">
        <f>IF('2. Proteins Supplied'!K224="","",'2. Proteins Supplied'!K224)</f>
        <v/>
      </c>
      <c r="L216" t="str">
        <f t="shared" si="4"/>
        <v/>
      </c>
    </row>
    <row r="217" spans="1:12">
      <c r="A217" t="str">
        <f t="array" ref="A217">IF($E217="","",INDEX('1. Your Supplier Details'!C$11:C$78,MATCH(Database!$E217,'1. Your Supplier Details'!$C$11:$C$78,0)))</f>
        <v/>
      </c>
      <c r="B217" t="str">
        <f t="array" ref="B217">IF($E217="","",INDEX('1. Your Supplier Details'!D$11:D$78,MATCH(Database!$E217,'1. Your Supplier Details'!$C$11:$C$78,0)))</f>
        <v/>
      </c>
      <c r="C217" t="str">
        <f t="array" ref="C217">IF($E217="","",INDEX('1. Your Supplier Details'!E$11:E$78,MATCH(Database!$E217,'1. Your Supplier Details'!$C$11:$C$78,0)))</f>
        <v/>
      </c>
      <c r="D217" t="str">
        <f>IF('2. Proteins Supplied'!D225="","",'2. Proteins Supplied'!D225)</f>
        <v/>
      </c>
      <c r="E217" t="str">
        <f>IF('2. Proteins Supplied'!E225="","",'2. Proteins Supplied'!E225)</f>
        <v/>
      </c>
      <c r="F217" t="str">
        <f>IF('2. Proteins Supplied'!F225="","",'2. Proteins Supplied'!F225)</f>
        <v/>
      </c>
      <c r="G217" t="str">
        <f>IF('2. Proteins Supplied'!G225="","",'2. Proteins Supplied'!G225)</f>
        <v/>
      </c>
      <c r="H217" t="str">
        <f>IF('2. Proteins Supplied'!H225="","",'2. Proteins Supplied'!H225)</f>
        <v/>
      </c>
      <c r="I217" t="str">
        <f>IF('2. Proteins Supplied'!I225="","",'2. Proteins Supplied'!I225)</f>
        <v/>
      </c>
      <c r="J217" t="str">
        <f>IF('2. Proteins Supplied'!K225="","",'2. Proteins Supplied'!K225)</f>
        <v/>
      </c>
      <c r="L217" t="str">
        <f t="shared" si="4"/>
        <v/>
      </c>
    </row>
    <row r="218" spans="1:12">
      <c r="A218" t="str">
        <f t="array" ref="A218">IF($E218="","",INDEX('1. Your Supplier Details'!C$11:C$78,MATCH(Database!$E218,'1. Your Supplier Details'!$C$11:$C$78,0)))</f>
        <v/>
      </c>
      <c r="B218" t="str">
        <f t="array" ref="B218">IF($E218="","",INDEX('1. Your Supplier Details'!D$11:D$78,MATCH(Database!$E218,'1. Your Supplier Details'!$C$11:$C$78,0)))</f>
        <v/>
      </c>
      <c r="C218" t="str">
        <f t="array" ref="C218">IF($E218="","",INDEX('1. Your Supplier Details'!E$11:E$78,MATCH(Database!$E218,'1. Your Supplier Details'!$C$11:$C$78,0)))</f>
        <v/>
      </c>
      <c r="D218" t="str">
        <f>IF('2. Proteins Supplied'!D226="","",'2. Proteins Supplied'!D226)</f>
        <v/>
      </c>
      <c r="E218" t="str">
        <f>IF('2. Proteins Supplied'!E226="","",'2. Proteins Supplied'!E226)</f>
        <v/>
      </c>
      <c r="F218" t="str">
        <f>IF('2. Proteins Supplied'!F226="","",'2. Proteins Supplied'!F226)</f>
        <v/>
      </c>
      <c r="G218" t="str">
        <f>IF('2. Proteins Supplied'!G226="","",'2. Proteins Supplied'!G226)</f>
        <v/>
      </c>
      <c r="H218" t="str">
        <f>IF('2. Proteins Supplied'!H226="","",'2. Proteins Supplied'!H226)</f>
        <v/>
      </c>
      <c r="I218" t="str">
        <f>IF('2. Proteins Supplied'!I226="","",'2. Proteins Supplied'!I226)</f>
        <v/>
      </c>
      <c r="J218" t="str">
        <f>IF('2. Proteins Supplied'!K226="","",'2. Proteins Supplied'!K226)</f>
        <v/>
      </c>
      <c r="L218" t="str">
        <f t="shared" si="4"/>
        <v/>
      </c>
    </row>
    <row r="219" spans="1:12">
      <c r="A219" t="str">
        <f t="array" ref="A219">IF($E219="","",INDEX('1. Your Supplier Details'!C$11:C$78,MATCH(Database!$E219,'1. Your Supplier Details'!$C$11:$C$78,0)))</f>
        <v/>
      </c>
      <c r="B219" t="str">
        <f t="array" ref="B219">IF($E219="","",INDEX('1. Your Supplier Details'!D$11:D$78,MATCH(Database!$E219,'1. Your Supplier Details'!$C$11:$C$78,0)))</f>
        <v/>
      </c>
      <c r="C219" t="str">
        <f t="array" ref="C219">IF($E219="","",INDEX('1. Your Supplier Details'!E$11:E$78,MATCH(Database!$E219,'1. Your Supplier Details'!$C$11:$C$78,0)))</f>
        <v/>
      </c>
      <c r="D219" t="str">
        <f>IF('2. Proteins Supplied'!D227="","",'2. Proteins Supplied'!D227)</f>
        <v/>
      </c>
      <c r="E219" t="str">
        <f>IF('2. Proteins Supplied'!E227="","",'2. Proteins Supplied'!E227)</f>
        <v/>
      </c>
      <c r="F219" t="str">
        <f>IF('2. Proteins Supplied'!F227="","",'2. Proteins Supplied'!F227)</f>
        <v/>
      </c>
      <c r="G219" t="str">
        <f>IF('2. Proteins Supplied'!G227="","",'2. Proteins Supplied'!G227)</f>
        <v/>
      </c>
      <c r="H219" t="str">
        <f>IF('2. Proteins Supplied'!H227="","",'2. Proteins Supplied'!H227)</f>
        <v/>
      </c>
      <c r="I219" t="str">
        <f>IF('2. Proteins Supplied'!I227="","",'2. Proteins Supplied'!I227)</f>
        <v/>
      </c>
      <c r="J219" t="str">
        <f>IF('2. Proteins Supplied'!K227="","",'2. Proteins Supplied'!K227)</f>
        <v/>
      </c>
      <c r="L219" t="str">
        <f t="shared" si="4"/>
        <v/>
      </c>
    </row>
    <row r="220" spans="1:12">
      <c r="A220" t="str">
        <f t="array" ref="A220">IF($E220="","",INDEX('1. Your Supplier Details'!C$11:C$78,MATCH(Database!$E220,'1. Your Supplier Details'!$C$11:$C$78,0)))</f>
        <v/>
      </c>
      <c r="B220" t="str">
        <f t="array" ref="B220">IF($E220="","",INDEX('1. Your Supplier Details'!D$11:D$78,MATCH(Database!$E220,'1. Your Supplier Details'!$C$11:$C$78,0)))</f>
        <v/>
      </c>
      <c r="C220" t="str">
        <f t="array" ref="C220">IF($E220="","",INDEX('1. Your Supplier Details'!E$11:E$78,MATCH(Database!$E220,'1. Your Supplier Details'!$C$11:$C$78,0)))</f>
        <v/>
      </c>
      <c r="D220" t="str">
        <f>IF('2. Proteins Supplied'!D228="","",'2. Proteins Supplied'!D228)</f>
        <v/>
      </c>
      <c r="E220" t="str">
        <f>IF('2. Proteins Supplied'!E228="","",'2. Proteins Supplied'!E228)</f>
        <v/>
      </c>
      <c r="F220" t="str">
        <f>IF('2. Proteins Supplied'!F228="","",'2. Proteins Supplied'!F228)</f>
        <v/>
      </c>
      <c r="G220" t="str">
        <f>IF('2. Proteins Supplied'!G228="","",'2. Proteins Supplied'!G228)</f>
        <v/>
      </c>
      <c r="H220" t="str">
        <f>IF('2. Proteins Supplied'!H228="","",'2. Proteins Supplied'!H228)</f>
        <v/>
      </c>
      <c r="I220" t="str">
        <f>IF('2. Proteins Supplied'!I228="","",'2. Proteins Supplied'!I228)</f>
        <v/>
      </c>
      <c r="J220" t="str">
        <f>IF('2. Proteins Supplied'!K228="","",'2. Proteins Supplied'!K228)</f>
        <v/>
      </c>
      <c r="L220" t="str">
        <f t="shared" si="4"/>
        <v/>
      </c>
    </row>
    <row r="221" spans="1:12">
      <c r="A221" t="str">
        <f t="array" ref="A221">IF($E221="","",INDEX('1. Your Supplier Details'!C$11:C$78,MATCH(Database!$E221,'1. Your Supplier Details'!$C$11:$C$78,0)))</f>
        <v/>
      </c>
      <c r="B221" t="str">
        <f t="array" ref="B221">IF($E221="","",INDEX('1. Your Supplier Details'!D$11:D$78,MATCH(Database!$E221,'1. Your Supplier Details'!$C$11:$C$78,0)))</f>
        <v/>
      </c>
      <c r="C221" t="str">
        <f t="array" ref="C221">IF($E221="","",INDEX('1. Your Supplier Details'!E$11:E$78,MATCH(Database!$E221,'1. Your Supplier Details'!$C$11:$C$78,0)))</f>
        <v/>
      </c>
      <c r="D221" t="str">
        <f>IF('2. Proteins Supplied'!D229="","",'2. Proteins Supplied'!D229)</f>
        <v/>
      </c>
      <c r="E221" t="str">
        <f>IF('2. Proteins Supplied'!E229="","",'2. Proteins Supplied'!E229)</f>
        <v/>
      </c>
      <c r="F221" t="str">
        <f>IF('2. Proteins Supplied'!F229="","",'2. Proteins Supplied'!F229)</f>
        <v/>
      </c>
      <c r="G221" t="str">
        <f>IF('2. Proteins Supplied'!G229="","",'2. Proteins Supplied'!G229)</f>
        <v/>
      </c>
      <c r="H221" t="str">
        <f>IF('2. Proteins Supplied'!H229="","",'2. Proteins Supplied'!H229)</f>
        <v/>
      </c>
      <c r="I221" t="str">
        <f>IF('2. Proteins Supplied'!I229="","",'2. Proteins Supplied'!I229)</f>
        <v/>
      </c>
      <c r="J221" t="str">
        <f>IF('2. Proteins Supplied'!K229="","",'2. Proteins Supplied'!K229)</f>
        <v/>
      </c>
      <c r="L221" t="str">
        <f t="shared" si="4"/>
        <v/>
      </c>
    </row>
    <row r="222" spans="1:12">
      <c r="A222" t="str">
        <f t="array" ref="A222">IF($E222="","",INDEX('1. Your Supplier Details'!C$11:C$78,MATCH(Database!$E222,'1. Your Supplier Details'!$C$11:$C$78,0)))</f>
        <v/>
      </c>
      <c r="B222" t="str">
        <f t="array" ref="B222">IF($E222="","",INDEX('1. Your Supplier Details'!D$11:D$78,MATCH(Database!$E222,'1. Your Supplier Details'!$C$11:$C$78,0)))</f>
        <v/>
      </c>
      <c r="C222" t="str">
        <f t="array" ref="C222">IF($E222="","",INDEX('1. Your Supplier Details'!E$11:E$78,MATCH(Database!$E222,'1. Your Supplier Details'!$C$11:$C$78,0)))</f>
        <v/>
      </c>
      <c r="D222" t="str">
        <f>IF('2. Proteins Supplied'!D230="","",'2. Proteins Supplied'!D230)</f>
        <v/>
      </c>
      <c r="E222" t="str">
        <f>IF('2. Proteins Supplied'!E230="","",'2. Proteins Supplied'!E230)</f>
        <v/>
      </c>
      <c r="F222" t="str">
        <f>IF('2. Proteins Supplied'!F230="","",'2. Proteins Supplied'!F230)</f>
        <v/>
      </c>
      <c r="G222" t="str">
        <f>IF('2. Proteins Supplied'!G230="","",'2. Proteins Supplied'!G230)</f>
        <v/>
      </c>
      <c r="H222" t="str">
        <f>IF('2. Proteins Supplied'!H230="","",'2. Proteins Supplied'!H230)</f>
        <v/>
      </c>
      <c r="I222" t="str">
        <f>IF('2. Proteins Supplied'!I230="","",'2. Proteins Supplied'!I230)</f>
        <v/>
      </c>
      <c r="J222" t="str">
        <f>IF('2. Proteins Supplied'!K230="","",'2. Proteins Supplied'!K230)</f>
        <v/>
      </c>
      <c r="L222" t="str">
        <f t="shared" si="4"/>
        <v/>
      </c>
    </row>
    <row r="223" spans="1:12">
      <c r="A223" t="str">
        <f t="array" ref="A223">IF($E223="","",INDEX('1. Your Supplier Details'!C$11:C$78,MATCH(Database!$E223,'1. Your Supplier Details'!$C$11:$C$78,0)))</f>
        <v/>
      </c>
      <c r="B223" t="str">
        <f t="array" ref="B223">IF($E223="","",INDEX('1. Your Supplier Details'!D$11:D$78,MATCH(Database!$E223,'1. Your Supplier Details'!$C$11:$C$78,0)))</f>
        <v/>
      </c>
      <c r="C223" t="str">
        <f t="array" ref="C223">IF($E223="","",INDEX('1. Your Supplier Details'!E$11:E$78,MATCH(Database!$E223,'1. Your Supplier Details'!$C$11:$C$78,0)))</f>
        <v/>
      </c>
      <c r="D223" t="str">
        <f>IF('2. Proteins Supplied'!D231="","",'2. Proteins Supplied'!D231)</f>
        <v/>
      </c>
      <c r="E223" t="str">
        <f>IF('2. Proteins Supplied'!E231="","",'2. Proteins Supplied'!E231)</f>
        <v/>
      </c>
      <c r="F223" t="str">
        <f>IF('2. Proteins Supplied'!F231="","",'2. Proteins Supplied'!F231)</f>
        <v/>
      </c>
      <c r="G223" t="str">
        <f>IF('2. Proteins Supplied'!G231="","",'2. Proteins Supplied'!G231)</f>
        <v/>
      </c>
      <c r="H223" t="str">
        <f>IF('2. Proteins Supplied'!H231="","",'2. Proteins Supplied'!H231)</f>
        <v/>
      </c>
      <c r="I223" t="str">
        <f>IF('2. Proteins Supplied'!I231="","",'2. Proteins Supplied'!I231)</f>
        <v/>
      </c>
      <c r="J223" t="str">
        <f>IF('2. Proteins Supplied'!K231="","",'2. Proteins Supplied'!K231)</f>
        <v/>
      </c>
      <c r="L223" t="str">
        <f t="shared" si="4"/>
        <v/>
      </c>
    </row>
    <row r="224" spans="1:12">
      <c r="A224" t="str">
        <f t="array" ref="A224">IF($E224="","",INDEX('1. Your Supplier Details'!C$11:C$78,MATCH(Database!$E224,'1. Your Supplier Details'!$C$11:$C$78,0)))</f>
        <v/>
      </c>
      <c r="B224" t="str">
        <f t="array" ref="B224">IF($E224="","",INDEX('1. Your Supplier Details'!D$11:D$78,MATCH(Database!$E224,'1. Your Supplier Details'!$C$11:$C$78,0)))</f>
        <v/>
      </c>
      <c r="C224" t="str">
        <f t="array" ref="C224">IF($E224="","",INDEX('1. Your Supplier Details'!E$11:E$78,MATCH(Database!$E224,'1. Your Supplier Details'!$C$11:$C$78,0)))</f>
        <v/>
      </c>
      <c r="D224" t="str">
        <f>IF('2. Proteins Supplied'!D232="","",'2. Proteins Supplied'!D232)</f>
        <v/>
      </c>
      <c r="E224" t="str">
        <f>IF('2. Proteins Supplied'!E232="","",'2. Proteins Supplied'!E232)</f>
        <v/>
      </c>
      <c r="F224" t="str">
        <f>IF('2. Proteins Supplied'!F232="","",'2. Proteins Supplied'!F232)</f>
        <v/>
      </c>
      <c r="G224" t="str">
        <f>IF('2. Proteins Supplied'!G232="","",'2. Proteins Supplied'!G232)</f>
        <v/>
      </c>
      <c r="H224" t="str">
        <f>IF('2. Proteins Supplied'!H232="","",'2. Proteins Supplied'!H232)</f>
        <v/>
      </c>
      <c r="I224" t="str">
        <f>IF('2. Proteins Supplied'!I232="","",'2. Proteins Supplied'!I232)</f>
        <v/>
      </c>
      <c r="J224" t="str">
        <f>IF('2. Proteins Supplied'!K232="","",'2. Proteins Supplied'!K232)</f>
        <v/>
      </c>
      <c r="L224" t="str">
        <f t="shared" si="4"/>
        <v/>
      </c>
    </row>
    <row r="225" spans="1:12">
      <c r="A225" t="str">
        <f>IF($I225="","",INDEX(#REF!,MATCH(Database!$I225,#REF!,0)))</f>
        <v/>
      </c>
      <c r="L225" t="str">
        <f t="shared" si="4"/>
        <v/>
      </c>
    </row>
    <row r="226" spans="1:12">
      <c r="A226" t="str">
        <f>IF($I226="","",INDEX(#REF!,MATCH(Database!$I226,#REF!,0)))</f>
        <v/>
      </c>
      <c r="L226" t="str">
        <f t="shared" si="4"/>
        <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T25"/>
  <sheetViews>
    <sheetView workbookViewId="0">
      <selection activeCell="J10" sqref="J10"/>
    </sheetView>
  </sheetViews>
  <sheetFormatPr defaultColWidth="11" defaultRowHeight="15.75"/>
  <cols>
    <col min="1" max="1" width="13.1875" customWidth="1"/>
    <col min="3" max="3" width="6.6875" bestFit="1" customWidth="1"/>
    <col min="4" max="4" width="20.5" bestFit="1" customWidth="1"/>
    <col min="5" max="5" width="17.1875" customWidth="1"/>
    <col min="6" max="6" width="14.5" customWidth="1"/>
    <col min="9" max="9" width="32" bestFit="1" customWidth="1"/>
    <col min="10" max="10" width="21" customWidth="1"/>
    <col min="11" max="11" width="26.8125" customWidth="1"/>
    <col min="13" max="13" width="31.6875" customWidth="1"/>
    <col min="15" max="15" width="26.5" customWidth="1"/>
  </cols>
  <sheetData>
    <row r="1" spans="1:20">
      <c r="A1" s="1" t="s">
        <v>35</v>
      </c>
      <c r="B1" s="1" t="s">
        <v>21</v>
      </c>
      <c r="C1" s="1" t="s">
        <v>6</v>
      </c>
      <c r="D1" s="1" t="s">
        <v>28</v>
      </c>
      <c r="E1" s="1" t="s">
        <v>13</v>
      </c>
      <c r="F1" s="1"/>
      <c r="G1" s="1"/>
      <c r="H1" s="1" t="s">
        <v>54</v>
      </c>
      <c r="I1" s="1" t="s">
        <v>58</v>
      </c>
      <c r="J1" s="1" t="s">
        <v>61</v>
      </c>
      <c r="K1" s="36" t="s">
        <v>69</v>
      </c>
      <c r="M1" s="1" t="s">
        <v>101</v>
      </c>
      <c r="N1" s="1" t="s">
        <v>45</v>
      </c>
      <c r="O1" s="43" t="s">
        <v>100</v>
      </c>
      <c r="P1" s="1" t="s">
        <v>98</v>
      </c>
      <c r="Q1" s="1" t="s">
        <v>70</v>
      </c>
      <c r="R1" s="1" t="s">
        <v>97</v>
      </c>
      <c r="S1" s="1" t="s">
        <v>99</v>
      </c>
      <c r="T1" s="1" t="s">
        <v>156</v>
      </c>
    </row>
    <row r="2" spans="1:20">
      <c r="A2" t="s">
        <v>38</v>
      </c>
      <c r="B2" t="s">
        <v>22</v>
      </c>
      <c r="C2" t="s">
        <v>7</v>
      </c>
      <c r="D2" t="s">
        <v>30</v>
      </c>
      <c r="E2" t="s">
        <v>18</v>
      </c>
      <c r="F2" s="34">
        <v>0.45600000000000002</v>
      </c>
      <c r="G2" t="s">
        <v>18</v>
      </c>
      <c r="H2" t="s">
        <v>55</v>
      </c>
      <c r="I2" t="s">
        <v>59</v>
      </c>
      <c r="J2" s="31" t="s">
        <v>170</v>
      </c>
      <c r="K2" s="38" t="s">
        <v>158</v>
      </c>
      <c r="L2" t="s">
        <v>156</v>
      </c>
      <c r="M2" t="s">
        <v>103</v>
      </c>
      <c r="N2" s="2" t="s">
        <v>102</v>
      </c>
      <c r="O2" t="s">
        <v>150</v>
      </c>
      <c r="P2" s="2" t="s">
        <v>102</v>
      </c>
      <c r="Q2" s="2" t="s">
        <v>102</v>
      </c>
      <c r="R2" s="2" t="s">
        <v>102</v>
      </c>
      <c r="S2" s="2" t="s">
        <v>102</v>
      </c>
      <c r="T2" s="2" t="s">
        <v>102</v>
      </c>
    </row>
    <row r="3" spans="1:20">
      <c r="A3" t="s">
        <v>39</v>
      </c>
      <c r="B3" t="s">
        <v>23</v>
      </c>
      <c r="C3" t="s">
        <v>8</v>
      </c>
      <c r="D3" t="s">
        <v>29</v>
      </c>
      <c r="E3" t="s">
        <v>68</v>
      </c>
      <c r="F3" s="35">
        <v>0.04</v>
      </c>
      <c r="G3" t="s">
        <v>89</v>
      </c>
      <c r="H3" t="s">
        <v>56</v>
      </c>
      <c r="I3" t="s">
        <v>75</v>
      </c>
      <c r="J3" s="31" t="s">
        <v>171</v>
      </c>
      <c r="K3" s="38" t="s">
        <v>159</v>
      </c>
      <c r="L3" t="s">
        <v>156</v>
      </c>
      <c r="M3" t="s">
        <v>105</v>
      </c>
      <c r="N3" s="2" t="s">
        <v>104</v>
      </c>
      <c r="O3" t="s">
        <v>151</v>
      </c>
      <c r="P3" s="2" t="s">
        <v>104</v>
      </c>
      <c r="Q3" s="2" t="s">
        <v>104</v>
      </c>
      <c r="R3" s="2" t="s">
        <v>104</v>
      </c>
      <c r="S3" s="2" t="s">
        <v>104</v>
      </c>
      <c r="T3" s="2" t="s">
        <v>104</v>
      </c>
    </row>
    <row r="4" spans="1:20">
      <c r="A4" t="s">
        <v>40</v>
      </c>
      <c r="B4" t="s">
        <v>24</v>
      </c>
      <c r="D4" t="s">
        <v>31</v>
      </c>
      <c r="E4" t="s">
        <v>65</v>
      </c>
      <c r="F4" s="34">
        <v>0.246</v>
      </c>
      <c r="G4" t="s">
        <v>89</v>
      </c>
      <c r="H4" t="s">
        <v>57</v>
      </c>
      <c r="I4" t="s">
        <v>60</v>
      </c>
      <c r="J4" s="31" t="s">
        <v>172</v>
      </c>
      <c r="K4" s="38" t="s">
        <v>160</v>
      </c>
      <c r="L4" t="s">
        <v>156</v>
      </c>
      <c r="M4" t="s">
        <v>107</v>
      </c>
      <c r="N4" s="2" t="s">
        <v>106</v>
      </c>
      <c r="O4" t="s">
        <v>110</v>
      </c>
      <c r="P4" s="2" t="s">
        <v>106</v>
      </c>
      <c r="Q4" s="2" t="s">
        <v>106</v>
      </c>
      <c r="R4" s="2" t="s">
        <v>106</v>
      </c>
      <c r="S4" s="2" t="s">
        <v>106</v>
      </c>
      <c r="T4" s="2" t="s">
        <v>106</v>
      </c>
    </row>
    <row r="5" spans="1:20">
      <c r="A5" t="s">
        <v>41</v>
      </c>
      <c r="B5" t="s">
        <v>25</v>
      </c>
      <c r="D5" t="s">
        <v>32</v>
      </c>
      <c r="E5" t="s">
        <v>20</v>
      </c>
      <c r="F5" s="34">
        <v>0.5</v>
      </c>
      <c r="G5" t="s">
        <v>90</v>
      </c>
      <c r="I5" t="s">
        <v>76</v>
      </c>
      <c r="J5" s="31" t="s">
        <v>173</v>
      </c>
      <c r="K5" s="38" t="s">
        <v>161</v>
      </c>
      <c r="L5" t="s">
        <v>156</v>
      </c>
      <c r="M5" t="s">
        <v>109</v>
      </c>
      <c r="N5" s="2" t="s">
        <v>108</v>
      </c>
      <c r="O5" t="s">
        <v>152</v>
      </c>
      <c r="P5" s="2" t="s">
        <v>108</v>
      </c>
      <c r="Q5" s="2" t="s">
        <v>108</v>
      </c>
      <c r="R5" s="2" t="s">
        <v>108</v>
      </c>
      <c r="S5" s="2" t="s">
        <v>108</v>
      </c>
      <c r="T5" s="2" t="s">
        <v>108</v>
      </c>
    </row>
    <row r="6" spans="1:20">
      <c r="B6" t="s">
        <v>26</v>
      </c>
      <c r="D6" t="s">
        <v>33</v>
      </c>
      <c r="E6" t="s">
        <v>19</v>
      </c>
      <c r="F6" s="34">
        <v>1.4359999999999999</v>
      </c>
      <c r="G6" t="s">
        <v>19</v>
      </c>
      <c r="I6" t="s">
        <v>30</v>
      </c>
      <c r="J6" s="31" t="s">
        <v>174</v>
      </c>
      <c r="K6" s="38" t="s">
        <v>167</v>
      </c>
      <c r="L6" t="s">
        <v>156</v>
      </c>
      <c r="M6" t="s">
        <v>112</v>
      </c>
      <c r="N6" s="2" t="s">
        <v>111</v>
      </c>
      <c r="O6" t="s">
        <v>153</v>
      </c>
      <c r="P6" s="2" t="s">
        <v>111</v>
      </c>
      <c r="Q6" s="2" t="s">
        <v>111</v>
      </c>
      <c r="R6" s="2" t="s">
        <v>111</v>
      </c>
      <c r="S6" s="2" t="s">
        <v>111</v>
      </c>
      <c r="T6" s="2" t="s">
        <v>111</v>
      </c>
    </row>
    <row r="7" spans="1:20">
      <c r="B7" t="s">
        <v>27</v>
      </c>
      <c r="D7" t="s">
        <v>34</v>
      </c>
      <c r="E7" t="s">
        <v>63</v>
      </c>
      <c r="F7" s="34">
        <v>3.3000000000000002E-2</v>
      </c>
      <c r="G7" t="s">
        <v>89</v>
      </c>
      <c r="J7" s="31" t="s">
        <v>46</v>
      </c>
      <c r="K7" s="38" t="s">
        <v>162</v>
      </c>
      <c r="L7" t="s">
        <v>156</v>
      </c>
      <c r="M7" t="s">
        <v>114</v>
      </c>
      <c r="N7" s="2" t="s">
        <v>113</v>
      </c>
      <c r="O7" t="s">
        <v>117</v>
      </c>
      <c r="P7" s="2" t="s">
        <v>113</v>
      </c>
      <c r="Q7" s="2" t="s">
        <v>113</v>
      </c>
      <c r="R7" s="2" t="s">
        <v>113</v>
      </c>
      <c r="S7" s="2" t="s">
        <v>113</v>
      </c>
      <c r="T7" s="2" t="s">
        <v>113</v>
      </c>
    </row>
    <row r="8" spans="1:20">
      <c r="E8" t="s">
        <v>66</v>
      </c>
      <c r="F8" s="34">
        <v>3.3000000000000002E-2</v>
      </c>
      <c r="G8" t="s">
        <v>89</v>
      </c>
      <c r="J8" s="31" t="s">
        <v>62</v>
      </c>
      <c r="K8" s="38" t="s">
        <v>163</v>
      </c>
      <c r="L8" t="s">
        <v>156</v>
      </c>
      <c r="M8" t="s">
        <v>116</v>
      </c>
      <c r="N8" s="2" t="s">
        <v>115</v>
      </c>
      <c r="O8" t="s">
        <v>120</v>
      </c>
      <c r="P8" s="2" t="s">
        <v>115</v>
      </c>
      <c r="Q8" s="2" t="s">
        <v>115</v>
      </c>
      <c r="R8" s="2" t="s">
        <v>115</v>
      </c>
      <c r="S8" s="2" t="s">
        <v>115</v>
      </c>
      <c r="T8" s="2" t="s">
        <v>115</v>
      </c>
    </row>
    <row r="9" spans="1:20">
      <c r="E9" t="s">
        <v>64</v>
      </c>
      <c r="F9" s="34">
        <v>0.311</v>
      </c>
      <c r="G9" t="s">
        <v>89</v>
      </c>
      <c r="J9" s="31" t="s">
        <v>67</v>
      </c>
      <c r="K9" s="38" t="s">
        <v>164</v>
      </c>
      <c r="L9" t="s">
        <v>156</v>
      </c>
      <c r="M9" t="s">
        <v>119</v>
      </c>
      <c r="N9" s="2" t="s">
        <v>118</v>
      </c>
      <c r="O9" t="s">
        <v>154</v>
      </c>
      <c r="P9" s="2" t="s">
        <v>118</v>
      </c>
      <c r="Q9" s="2" t="s">
        <v>118</v>
      </c>
      <c r="R9" s="2" t="s">
        <v>118</v>
      </c>
      <c r="S9" s="2" t="s">
        <v>118</v>
      </c>
      <c r="T9" s="2" t="s">
        <v>118</v>
      </c>
    </row>
    <row r="10" spans="1:20">
      <c r="E10" t="s">
        <v>146</v>
      </c>
      <c r="F10" s="34">
        <f>F6</f>
        <v>1.4359999999999999</v>
      </c>
      <c r="G10" t="s">
        <v>128</v>
      </c>
      <c r="K10" s="38" t="s">
        <v>168</v>
      </c>
      <c r="L10" t="s">
        <v>156</v>
      </c>
      <c r="M10" t="s">
        <v>122</v>
      </c>
      <c r="N10" s="2" t="s">
        <v>121</v>
      </c>
      <c r="O10" t="s">
        <v>125</v>
      </c>
      <c r="P10" s="2" t="s">
        <v>121</v>
      </c>
      <c r="Q10" s="2" t="s">
        <v>121</v>
      </c>
      <c r="R10" s="2" t="s">
        <v>121</v>
      </c>
      <c r="S10" s="2" t="s">
        <v>121</v>
      </c>
      <c r="T10" s="2" t="s">
        <v>121</v>
      </c>
    </row>
    <row r="11" spans="1:20">
      <c r="E11" t="s">
        <v>17</v>
      </c>
      <c r="F11" s="34">
        <v>0.50800000000000001</v>
      </c>
      <c r="G11" t="s">
        <v>17</v>
      </c>
      <c r="K11" s="38" t="s">
        <v>165</v>
      </c>
      <c r="L11" t="s">
        <v>156</v>
      </c>
      <c r="M11" t="s">
        <v>124</v>
      </c>
      <c r="N11" s="2" t="s">
        <v>123</v>
      </c>
      <c r="O11" t="s">
        <v>155</v>
      </c>
      <c r="P11" s="2" t="s">
        <v>123</v>
      </c>
      <c r="Q11" s="2" t="s">
        <v>123</v>
      </c>
      <c r="R11" s="2" t="s">
        <v>123</v>
      </c>
      <c r="S11" s="2" t="s">
        <v>123</v>
      </c>
      <c r="T11" s="2" t="s">
        <v>123</v>
      </c>
    </row>
    <row r="12" spans="1:20">
      <c r="E12" t="s">
        <v>15</v>
      </c>
      <c r="F12" s="34">
        <v>1.089</v>
      </c>
      <c r="G12" t="s">
        <v>74</v>
      </c>
      <c r="K12" s="38" t="s">
        <v>169</v>
      </c>
      <c r="L12" t="s">
        <v>156</v>
      </c>
      <c r="M12" t="s">
        <v>127</v>
      </c>
      <c r="N12" s="2" t="s">
        <v>126</v>
      </c>
      <c r="O12" t="s">
        <v>128</v>
      </c>
      <c r="P12" s="2" t="s">
        <v>126</v>
      </c>
      <c r="Q12" s="2" t="s">
        <v>126</v>
      </c>
      <c r="R12" s="2" t="s">
        <v>126</v>
      </c>
      <c r="S12" s="2" t="s">
        <v>126</v>
      </c>
      <c r="T12" s="2" t="s">
        <v>126</v>
      </c>
    </row>
    <row r="13" spans="1:20">
      <c r="E13" t="s">
        <v>16</v>
      </c>
      <c r="F13" s="34">
        <v>1.089</v>
      </c>
      <c r="G13" t="s">
        <v>74</v>
      </c>
      <c r="K13" s="38" t="s">
        <v>166</v>
      </c>
      <c r="L13" t="s">
        <v>156</v>
      </c>
      <c r="M13" t="s">
        <v>130</v>
      </c>
      <c r="N13" s="2" t="s">
        <v>129</v>
      </c>
      <c r="P13" s="2" t="s">
        <v>129</v>
      </c>
      <c r="Q13" s="2" t="s">
        <v>129</v>
      </c>
      <c r="R13" s="2" t="s">
        <v>129</v>
      </c>
      <c r="S13" s="2" t="s">
        <v>129</v>
      </c>
      <c r="T13" s="2" t="s">
        <v>129</v>
      </c>
    </row>
    <row r="14" spans="1:20">
      <c r="E14" t="s">
        <v>14</v>
      </c>
      <c r="F14" s="34">
        <v>1.089</v>
      </c>
      <c r="G14" t="s">
        <v>74</v>
      </c>
      <c r="K14" s="38" t="s">
        <v>185</v>
      </c>
      <c r="L14" t="s">
        <v>156</v>
      </c>
      <c r="M14" t="s">
        <v>132</v>
      </c>
      <c r="N14" s="2" t="s">
        <v>181</v>
      </c>
      <c r="P14" s="2" t="s">
        <v>181</v>
      </c>
      <c r="Q14" s="2" t="s">
        <v>181</v>
      </c>
      <c r="R14" s="2" t="s">
        <v>181</v>
      </c>
      <c r="S14" s="2" t="s">
        <v>181</v>
      </c>
      <c r="T14" s="2" t="s">
        <v>181</v>
      </c>
    </row>
    <row r="15" spans="1:20">
      <c r="E15" t="s">
        <v>179</v>
      </c>
      <c r="F15" s="34">
        <v>3.1E-2</v>
      </c>
      <c r="G15" t="s">
        <v>89</v>
      </c>
      <c r="K15" s="38" t="s">
        <v>186</v>
      </c>
      <c r="L15" t="s">
        <v>156</v>
      </c>
      <c r="M15" t="s">
        <v>134</v>
      </c>
      <c r="N15" s="2" t="s">
        <v>131</v>
      </c>
      <c r="P15" s="2" t="s">
        <v>131</v>
      </c>
      <c r="Q15" s="2" t="s">
        <v>131</v>
      </c>
      <c r="R15" s="2" t="s">
        <v>131</v>
      </c>
      <c r="S15" s="2" t="s">
        <v>131</v>
      </c>
      <c r="T15" s="2" t="s">
        <v>131</v>
      </c>
    </row>
    <row r="16" spans="1:20">
      <c r="E16" t="s">
        <v>180</v>
      </c>
      <c r="F16" s="34">
        <v>9.6000000000000002E-2</v>
      </c>
      <c r="G16" t="s">
        <v>89</v>
      </c>
      <c r="K16" s="38" t="s">
        <v>187</v>
      </c>
      <c r="L16" t="s">
        <v>156</v>
      </c>
      <c r="M16" t="s">
        <v>136</v>
      </c>
      <c r="N16" s="2" t="s">
        <v>133</v>
      </c>
      <c r="P16" s="2" t="s">
        <v>133</v>
      </c>
      <c r="Q16" s="2" t="s">
        <v>133</v>
      </c>
      <c r="R16" s="2" t="s">
        <v>133</v>
      </c>
      <c r="S16" s="2" t="s">
        <v>133</v>
      </c>
      <c r="T16" s="2" t="s">
        <v>133</v>
      </c>
    </row>
    <row r="17" spans="5:20">
      <c r="E17" t="s">
        <v>189</v>
      </c>
      <c r="F17" s="83">
        <v>0.73799999999999999</v>
      </c>
      <c r="G17" t="s">
        <v>191</v>
      </c>
      <c r="K17" s="38"/>
      <c r="M17" t="s">
        <v>138</v>
      </c>
      <c r="N17" s="2" t="s">
        <v>135</v>
      </c>
      <c r="P17" s="2" t="s">
        <v>135</v>
      </c>
      <c r="Q17" s="2" t="s">
        <v>135</v>
      </c>
      <c r="R17" s="2" t="s">
        <v>135</v>
      </c>
      <c r="S17" s="2" t="s">
        <v>135</v>
      </c>
      <c r="T17" s="2" t="s">
        <v>135</v>
      </c>
    </row>
    <row r="18" spans="5:20">
      <c r="E18" t="s">
        <v>188</v>
      </c>
      <c r="F18" s="83">
        <v>0.73799999999999999</v>
      </c>
      <c r="G18" t="s">
        <v>191</v>
      </c>
      <c r="K18" s="32"/>
      <c r="M18" t="s">
        <v>140</v>
      </c>
      <c r="N18" s="2" t="s">
        <v>137</v>
      </c>
      <c r="P18" s="2" t="s">
        <v>137</v>
      </c>
      <c r="Q18" s="2" t="s">
        <v>137</v>
      </c>
      <c r="R18" s="2" t="s">
        <v>137</v>
      </c>
      <c r="S18" s="2" t="s">
        <v>137</v>
      </c>
      <c r="T18" s="2" t="s">
        <v>137</v>
      </c>
    </row>
    <row r="19" spans="5:20">
      <c r="E19" t="s">
        <v>190</v>
      </c>
      <c r="F19" s="83">
        <v>0.73799999999999999</v>
      </c>
      <c r="G19" t="s">
        <v>191</v>
      </c>
      <c r="K19" s="42"/>
      <c r="M19" s="2" t="s">
        <v>128</v>
      </c>
      <c r="N19" s="2" t="s">
        <v>139</v>
      </c>
      <c r="P19" s="2" t="s">
        <v>139</v>
      </c>
      <c r="Q19" s="2" t="s">
        <v>139</v>
      </c>
      <c r="R19" s="2" t="s">
        <v>139</v>
      </c>
      <c r="S19" s="2" t="s">
        <v>139</v>
      </c>
      <c r="T19" s="2" t="s">
        <v>139</v>
      </c>
    </row>
    <row r="20" spans="5:20">
      <c r="K20" s="42"/>
      <c r="N20" s="2" t="s">
        <v>141</v>
      </c>
      <c r="P20" s="2" t="s">
        <v>141</v>
      </c>
      <c r="Q20" s="2" t="s">
        <v>141</v>
      </c>
      <c r="R20" s="2" t="s">
        <v>141</v>
      </c>
      <c r="S20" s="2" t="s">
        <v>141</v>
      </c>
      <c r="T20" s="2" t="s">
        <v>141</v>
      </c>
    </row>
    <row r="21" spans="5:20">
      <c r="N21" s="2" t="s">
        <v>142</v>
      </c>
      <c r="P21" s="2" t="s">
        <v>142</v>
      </c>
      <c r="Q21" s="2" t="s">
        <v>142</v>
      </c>
      <c r="R21" s="2" t="s">
        <v>142</v>
      </c>
      <c r="S21" s="2" t="s">
        <v>142</v>
      </c>
      <c r="T21" s="2" t="s">
        <v>142</v>
      </c>
    </row>
    <row r="22" spans="5:20">
      <c r="K22" s="33"/>
      <c r="N22" s="2" t="s">
        <v>143</v>
      </c>
      <c r="P22" s="2" t="s">
        <v>143</v>
      </c>
      <c r="Q22" s="2" t="s">
        <v>143</v>
      </c>
      <c r="R22" s="2" t="s">
        <v>143</v>
      </c>
      <c r="S22" s="2" t="s">
        <v>143</v>
      </c>
      <c r="T22" s="2" t="s">
        <v>143</v>
      </c>
    </row>
    <row r="23" spans="5:20">
      <c r="E23" s="2"/>
      <c r="K23" s="42"/>
      <c r="N23" s="2" t="s">
        <v>144</v>
      </c>
      <c r="P23" s="2" t="s">
        <v>144</v>
      </c>
      <c r="Q23" s="2" t="s">
        <v>144</v>
      </c>
      <c r="R23" s="2" t="s">
        <v>144</v>
      </c>
      <c r="S23" s="2" t="s">
        <v>144</v>
      </c>
      <c r="T23" s="2" t="s">
        <v>144</v>
      </c>
    </row>
    <row r="24" spans="5:20">
      <c r="E24" s="2"/>
      <c r="K24" s="33"/>
      <c r="N24" s="2" t="s">
        <v>145</v>
      </c>
      <c r="P24" s="2" t="s">
        <v>145</v>
      </c>
      <c r="Q24" s="2" t="s">
        <v>145</v>
      </c>
      <c r="R24" s="2" t="s">
        <v>145</v>
      </c>
      <c r="S24" s="2" t="s">
        <v>145</v>
      </c>
      <c r="T24" s="2" t="s">
        <v>145</v>
      </c>
    </row>
    <row r="25" spans="5:20">
      <c r="E25" s="2"/>
      <c r="K25" s="42"/>
      <c r="N25" s="2" t="s">
        <v>128</v>
      </c>
      <c r="P25" s="2" t="s">
        <v>128</v>
      </c>
      <c r="Q25" s="2" t="s">
        <v>128</v>
      </c>
      <c r="R25" s="2" t="s">
        <v>128</v>
      </c>
      <c r="S25" s="2" t="s">
        <v>128</v>
      </c>
      <c r="T25" s="2" t="s">
        <v>128</v>
      </c>
    </row>
  </sheetData>
  <sortState xmlns:xlrd2="http://schemas.microsoft.com/office/spreadsheetml/2017/richdata2" ref="E2:F16">
    <sortCondition ref="E2:E16"/>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18</vt:i4>
      </vt:variant>
    </vt:vector>
  </HeadingPairs>
  <TitlesOfParts>
    <vt:vector size="24" baseType="lpstr">
      <vt:lpstr>Overview</vt:lpstr>
      <vt:lpstr>Summary and Validation</vt:lpstr>
      <vt:lpstr>1. Your Supplier Details</vt:lpstr>
      <vt:lpstr>2. Proteins Supplied</vt:lpstr>
      <vt:lpstr>Database</vt:lpstr>
      <vt:lpstr>LookUps</vt:lpstr>
      <vt:lpstr>Aldi</vt:lpstr>
      <vt:lpstr>ASDA</vt:lpstr>
      <vt:lpstr>CoC</vt:lpstr>
      <vt:lpstr>Commitments</vt:lpstr>
      <vt:lpstr>Conversions</vt:lpstr>
      <vt:lpstr>Coop</vt:lpstr>
      <vt:lpstr>Frequency</vt:lpstr>
      <vt:lpstr>Livestock</vt:lpstr>
      <vt:lpstr>Location</vt:lpstr>
      <vt:lpstr>MS</vt:lpstr>
      <vt:lpstr>Retailer</vt:lpstr>
      <vt:lpstr>Sainsburys</vt:lpstr>
      <vt:lpstr>Simple</vt:lpstr>
      <vt:lpstr>Supplier</vt:lpstr>
      <vt:lpstr>tesco</vt:lpstr>
      <vt:lpstr>type</vt:lpstr>
      <vt:lpstr>Unit</vt:lpstr>
      <vt:lpstr>Waitrose</vt:lpstr>
    </vt:vector>
  </TitlesOfParts>
  <Company>3Keel LLP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Becky Hamp</dc:creator>
  <cp:lastModifiedBy>Becky Hamp</cp:lastModifiedBy>
  <dcterms:created xsi:type="dcterms:W3CDTF">2015-01-21T16:20:00Z</dcterms:created>
  <dcterms:modified xsi:type="dcterms:W3CDTF">2021-09-15T09:39:03Z</dcterms:modified>
</cp:coreProperties>
</file>